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330"/>
  <workbookPr/>
  <bookViews>
    <workbookView xWindow="5670" yWindow="630" windowWidth="21285" windowHeight="12600" activeTab="0"/>
  </bookViews>
  <sheets>
    <sheet name="Komunikace a plochy" sheetId="1" r:id="rId1"/>
    <sheet name="Schodiště,lávky,podchody" sheetId="2" r:id="rId2"/>
  </sheets>
  <definedNames>
    <definedName name="_xlnm._FilterDatabase" localSheetId="0" hidden="1">'Komunikace a plochy'!$A$5:$E$316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<sst xmlns="http://schemas.openxmlformats.org/spreadsheetml/2006/main" count="801" uniqueCount="417">
  <si>
    <t>Berkova</t>
  </si>
  <si>
    <t>Erbenova</t>
  </si>
  <si>
    <t>Jindřicha z Lipé</t>
  </si>
  <si>
    <t>Jiráskova</t>
  </si>
  <si>
    <t>Klášterní</t>
  </si>
  <si>
    <t>Masná</t>
  </si>
  <si>
    <t>Mikuláška</t>
  </si>
  <si>
    <t>Mlýnská</t>
  </si>
  <si>
    <t>náměstí T.G.Masaryka</t>
  </si>
  <si>
    <t>Panská</t>
  </si>
  <si>
    <t>Prokopa Holého</t>
  </si>
  <si>
    <t>Sokolská</t>
  </si>
  <si>
    <t>Škroupovo náměstí</t>
  </si>
  <si>
    <t>Tržní</t>
  </si>
  <si>
    <t>U Synagogy</t>
  </si>
  <si>
    <t>Vězeňská</t>
  </si>
  <si>
    <t>Zámecká</t>
  </si>
  <si>
    <t>Žižkova</t>
  </si>
  <si>
    <t>Arbesova</t>
  </si>
  <si>
    <t>Bezručova</t>
  </si>
  <si>
    <t>Havlíčkova</t>
  </si>
  <si>
    <t>Městský park</t>
  </si>
  <si>
    <t>náměstí Osvobození</t>
  </si>
  <si>
    <t>Nerudova</t>
  </si>
  <si>
    <t>Paní Zdislavy</t>
  </si>
  <si>
    <t>Pátova</t>
  </si>
  <si>
    <t>U Průmyslovky</t>
  </si>
  <si>
    <t>U Spojů</t>
  </si>
  <si>
    <t>Újezd</t>
  </si>
  <si>
    <t>Havířská</t>
  </si>
  <si>
    <t>Jáchymovská</t>
  </si>
  <si>
    <t>Okružní</t>
  </si>
  <si>
    <t>Sadová</t>
  </si>
  <si>
    <t>Severní</t>
  </si>
  <si>
    <t>Střelnice</t>
  </si>
  <si>
    <t>Šluknovská</t>
  </si>
  <si>
    <t>Bratří Čapků</t>
  </si>
  <si>
    <t>Cvikovská</t>
  </si>
  <si>
    <t>Jana Zrzavého</t>
  </si>
  <si>
    <t>Josefa Maštálka</t>
  </si>
  <si>
    <t>Pražská</t>
  </si>
  <si>
    <t>Příbramská</t>
  </si>
  <si>
    <t>Školní</t>
  </si>
  <si>
    <t>Špálova</t>
  </si>
  <si>
    <t>Uranová</t>
  </si>
  <si>
    <t xml:space="preserve">Ústecká </t>
  </si>
  <si>
    <t>Zoubkova</t>
  </si>
  <si>
    <t>Antonína Sovy</t>
  </si>
  <si>
    <t>Děčínská</t>
  </si>
  <si>
    <t>Heroutova</t>
  </si>
  <si>
    <t xml:space="preserve">Jiřího z Poděbrad </t>
  </si>
  <si>
    <t>Jižní</t>
  </si>
  <si>
    <t>Nawkova</t>
  </si>
  <si>
    <t>Slovanka</t>
  </si>
  <si>
    <t>Tylova</t>
  </si>
  <si>
    <t>Západní</t>
  </si>
  <si>
    <t>Železničářská</t>
  </si>
  <si>
    <t>Bendlova vč. prostoru v oblasti zdrav.střed.</t>
  </si>
  <si>
    <t>Boženy Němcové</t>
  </si>
  <si>
    <t>Českokamenická</t>
  </si>
  <si>
    <t>Hálkova</t>
  </si>
  <si>
    <t>Kinského</t>
  </si>
  <si>
    <t>Kovářova</t>
  </si>
  <si>
    <t>Na Blatech</t>
  </si>
  <si>
    <t>Na Nivách</t>
  </si>
  <si>
    <t>Příčná</t>
  </si>
  <si>
    <t>Ronovská</t>
  </si>
  <si>
    <t>Ruská</t>
  </si>
  <si>
    <t>Salusova</t>
  </si>
  <si>
    <t>V Cihelně</t>
  </si>
  <si>
    <t>Větrná</t>
  </si>
  <si>
    <t>Wolkerova</t>
  </si>
  <si>
    <t>Zahradní</t>
  </si>
  <si>
    <t>Barvířská</t>
  </si>
  <si>
    <t>Čs. Armády</t>
  </si>
  <si>
    <t>Dubická</t>
  </si>
  <si>
    <t>Eliášova</t>
  </si>
  <si>
    <t>Hrnčířská</t>
  </si>
  <si>
    <t>Kozákova</t>
  </si>
  <si>
    <t>Mánesova</t>
  </si>
  <si>
    <t>Sedláčkova</t>
  </si>
  <si>
    <t>Smetanovo nábřeží</t>
  </si>
  <si>
    <t>Studničkova</t>
  </si>
  <si>
    <t>Svatopluka Čecha</t>
  </si>
  <si>
    <t>Svojsíkova stezka</t>
  </si>
  <si>
    <t>Tovární</t>
  </si>
  <si>
    <t>U Brodu</t>
  </si>
  <si>
    <t>U Jatek</t>
  </si>
  <si>
    <t>Vohradského</t>
  </si>
  <si>
    <t>Bardějovská</t>
  </si>
  <si>
    <t>Bardějovská,spojka</t>
  </si>
  <si>
    <t>Brněnská</t>
  </si>
  <si>
    <t>Červeného kříže</t>
  </si>
  <si>
    <t>Dlouhá</t>
  </si>
  <si>
    <t>Hornická</t>
  </si>
  <si>
    <t>J. Wericha</t>
  </si>
  <si>
    <t>Kolínská</t>
  </si>
  <si>
    <t>Kutnohorská</t>
  </si>
  <si>
    <t>Lužická</t>
  </si>
  <si>
    <t>Na Jílech</t>
  </si>
  <si>
    <t>Na Svahu</t>
  </si>
  <si>
    <t>Purkyňova</t>
  </si>
  <si>
    <t>Sluneční</t>
  </si>
  <si>
    <t>U Nemocnice</t>
  </si>
  <si>
    <t>Východní</t>
  </si>
  <si>
    <t>Zhořelecká</t>
  </si>
  <si>
    <t>Žitavská</t>
  </si>
  <si>
    <t>Alexandrovská</t>
  </si>
  <si>
    <t>B. Martinů</t>
  </si>
  <si>
    <t>Budyšínská</t>
  </si>
  <si>
    <t>Dukelská</t>
  </si>
  <si>
    <t>Hradecká + spojky</t>
  </si>
  <si>
    <t>Jihlavská</t>
  </si>
  <si>
    <t>Myslbekova</t>
  </si>
  <si>
    <t>Na Výsluní</t>
  </si>
  <si>
    <t>Norská</t>
  </si>
  <si>
    <t>P. Wonky</t>
  </si>
  <si>
    <t>Pod Špičákem</t>
  </si>
  <si>
    <t>R. Hrušínského</t>
  </si>
  <si>
    <t>Starý Újezd</t>
  </si>
  <si>
    <t>Štursova</t>
  </si>
  <si>
    <t>U Kartounky</t>
  </si>
  <si>
    <t>Vladimírská</t>
  </si>
  <si>
    <t>Alšova</t>
  </si>
  <si>
    <t>Buckova</t>
  </si>
  <si>
    <t>Horova</t>
  </si>
  <si>
    <t>Hrubínova</t>
  </si>
  <si>
    <t>Jarní</t>
  </si>
  <si>
    <t>Klínová</t>
  </si>
  <si>
    <t>Kožnarova</t>
  </si>
  <si>
    <t>Letní</t>
  </si>
  <si>
    <t>Lukostřelecká</t>
  </si>
  <si>
    <t>Malá</t>
  </si>
  <si>
    <t>Matouškova</t>
  </si>
  <si>
    <t>Mikanova</t>
  </si>
  <si>
    <t>Na Kopečku</t>
  </si>
  <si>
    <t>Na Ptačí louce</t>
  </si>
  <si>
    <t>Plynárenská</t>
  </si>
  <si>
    <t>Pod Hůrkou</t>
  </si>
  <si>
    <t>Podzimní</t>
  </si>
  <si>
    <t>Poříční</t>
  </si>
  <si>
    <t>Škrétova</t>
  </si>
  <si>
    <t>U Katovny</t>
  </si>
  <si>
    <t>U Kola</t>
  </si>
  <si>
    <t>Válečných zajatců</t>
  </si>
  <si>
    <t>Vrchlického</t>
  </si>
  <si>
    <t>Zimní</t>
  </si>
  <si>
    <t>Česká</t>
  </si>
  <si>
    <t>Českých Bratří</t>
  </si>
  <si>
    <t>Husova</t>
  </si>
  <si>
    <t>Karla Poláčka</t>
  </si>
  <si>
    <t>Máchova</t>
  </si>
  <si>
    <t>Nebeského</t>
  </si>
  <si>
    <t>Partyzánská</t>
  </si>
  <si>
    <t>Pivovarská</t>
  </si>
  <si>
    <t>Svárovská</t>
  </si>
  <si>
    <t>U Mlékárny</t>
  </si>
  <si>
    <t>Vřesová</t>
  </si>
  <si>
    <t>Akátová</t>
  </si>
  <si>
    <t>Anenská</t>
  </si>
  <si>
    <t>Bohušovická</t>
  </si>
  <si>
    <t>Březová</t>
  </si>
  <si>
    <t>Dvořákova</t>
  </si>
  <si>
    <t>Foglarova</t>
  </si>
  <si>
    <t>Chelčického</t>
  </si>
  <si>
    <t>Jabloňová</t>
  </si>
  <si>
    <t>Janáčkova</t>
  </si>
  <si>
    <t>Jaroslava Seiferta</t>
  </si>
  <si>
    <t>Jasanová</t>
  </si>
  <si>
    <t>Jasmínová</t>
  </si>
  <si>
    <t>Javorová</t>
  </si>
  <si>
    <t>Jilmová</t>
  </si>
  <si>
    <t>K Pastvinám</t>
  </si>
  <si>
    <t>Krátká</t>
  </si>
  <si>
    <t>Lesní</t>
  </si>
  <si>
    <t>Liberecká</t>
  </si>
  <si>
    <t>Luční</t>
  </si>
  <si>
    <t>Moravská</t>
  </si>
  <si>
    <t>Na Vyhlídce</t>
  </si>
  <si>
    <t>Nová</t>
  </si>
  <si>
    <t>Rousova</t>
  </si>
  <si>
    <t>Růžová</t>
  </si>
  <si>
    <t>Slovenská</t>
  </si>
  <si>
    <t>Strmá</t>
  </si>
  <si>
    <t>Šeříková</t>
  </si>
  <si>
    <t>Šípková</t>
  </si>
  <si>
    <t>Šrámkova</t>
  </si>
  <si>
    <t>Topolová</t>
  </si>
  <si>
    <t>Trnková</t>
  </si>
  <si>
    <t>U Kapličky</t>
  </si>
  <si>
    <t>U Kovárny</t>
  </si>
  <si>
    <t>U Rybníčku</t>
  </si>
  <si>
    <t>U Výtopny</t>
  </si>
  <si>
    <t>Úvoz</t>
  </si>
  <si>
    <t>Vachkova</t>
  </si>
  <si>
    <t>Višňová</t>
  </si>
  <si>
    <t>Žitonická</t>
  </si>
  <si>
    <t>Častolovice</t>
  </si>
  <si>
    <t>Dobranov</t>
  </si>
  <si>
    <t>Heřmaničky</t>
  </si>
  <si>
    <t>Manušice</t>
  </si>
  <si>
    <t>Okřešice</t>
  </si>
  <si>
    <t>Písečná</t>
  </si>
  <si>
    <t>Vlčí Důl</t>
  </si>
  <si>
    <t>Žízníkov</t>
  </si>
  <si>
    <t>Soupis komunikací a ploch</t>
  </si>
  <si>
    <t>Příloha č. 2</t>
  </si>
  <si>
    <t xml:space="preserve">Jeřábkovo nám. </t>
  </si>
  <si>
    <t xml:space="preserve">Roháče z Dubé </t>
  </si>
  <si>
    <t xml:space="preserve">Mariánská </t>
  </si>
  <si>
    <t xml:space="preserve">Mimoňská </t>
  </si>
  <si>
    <t xml:space="preserve">Moskevská </t>
  </si>
  <si>
    <t>Schody z Děčínské ul. na parkoviště před KD Crystal (od autobus. zastávky)</t>
  </si>
  <si>
    <t>Schody Děčínské ul. Do ul. Boženy Němcové (u KD Crystal)</t>
  </si>
  <si>
    <t>Schody od internátu do Havlíčkovy ul.</t>
  </si>
  <si>
    <t>Schody z Moskevské ul. Do Masné ul.</t>
  </si>
  <si>
    <t>Schody na Palackého nám. ke kostelu</t>
  </si>
  <si>
    <t>Schody ze Škroupova nám. do ul. Jindřicha z Lipé</t>
  </si>
  <si>
    <t>Schody z Jana Zrzavého do ul. Komenského č.p. 2989</t>
  </si>
  <si>
    <t>Schody od MŠ Holý vrch k ZŠ Holý Vrch</t>
  </si>
  <si>
    <t>Lávka pro pěší přes řeku Ploučnici u prádelen</t>
  </si>
  <si>
    <t>Lávka pro pěší přes řeku Ploučnici z parku Dr. Milady Horákové k tenisovým kurtům</t>
  </si>
  <si>
    <t>Schody Budyšínská č.p. 2539</t>
  </si>
  <si>
    <t>Schody z lávky pro pěší přes Bardějovskou k ZŠ Špičák</t>
  </si>
  <si>
    <t xml:space="preserve">Schody v Loretánská ul. </t>
  </si>
  <si>
    <t>most z ul. U Ploučnice do Pivovarská - obousměrný</t>
  </si>
  <si>
    <t>most z ul. Děčínská do ul. Hrnčířská</t>
  </si>
  <si>
    <t xml:space="preserve">chodníky mezi ul. Jižní a Větrná  (Holý Vrch) </t>
  </si>
  <si>
    <t xml:space="preserve">chodníky mezi ul. Na Nivách a Železničářská  (Sovanka) </t>
  </si>
  <si>
    <t>chodníky mezi ul. Střelnice a U Střelnice (Střelnice)</t>
  </si>
  <si>
    <t>chodníky mezi ul. Havířská a Mariánská včetně přístupových chodníků k panelovým domům</t>
  </si>
  <si>
    <t>chodník podél sil. I/9</t>
  </si>
  <si>
    <t>chodník od ul. Pražské k Okružní (podél DPS)</t>
  </si>
  <si>
    <t>chodníky mezi ul. Brněnská x Bardějovská x Žitavská</t>
  </si>
  <si>
    <t>chodníky mezi ul. J.Wericha x Č.kříže x Alexandrovská</t>
  </si>
  <si>
    <t>chodníky mezi ul. Kolínská x Východní x Na Jílech</t>
  </si>
  <si>
    <t>chodníky mezi ul. Zhořelecká x Sluneční x Žitavská</t>
  </si>
  <si>
    <t>chodníky mezi ul. Alexandrovská x Dlouhá</t>
  </si>
  <si>
    <t>chodníky mezi ul. Hradecká x Žitavská</t>
  </si>
  <si>
    <t>chodníky mezi ul. Okružní u čp. 2033 a Okružní čp. 2165  (Sever)</t>
  </si>
  <si>
    <t>chodníky mezi ul. U nemocnice a Na Svahu (Špičák)</t>
  </si>
  <si>
    <t>parkoviště A.Sovy (parkoviště před čp. 1700-26)</t>
  </si>
  <si>
    <t>parkoviště Bardějovská + parkoviště pod Centrálem + 3 parkoviště po levé straně</t>
  </si>
  <si>
    <t>parkoviště Bendlova</t>
  </si>
  <si>
    <t>parkoviště Na Blatech (vč.parkovišť u věžáků)</t>
  </si>
  <si>
    <t>parkoviště Na Jílech</t>
  </si>
  <si>
    <t>parkoviště Okružní (1 parkoviště u čp. 2161-2165 )</t>
  </si>
  <si>
    <t>parkoviště Palackého nám. (prostor mezi kostelem a čp.545 SOU)</t>
  </si>
  <si>
    <t>parkoviště Sluneční (3 nová  parkoviště)</t>
  </si>
  <si>
    <t>parkoviště Střelnice (parkoviště před 2283-91 vč .bočních parkovišť  směrem k U Střelnice )</t>
  </si>
  <si>
    <t>parkoviště Větrná (vč.parkoviště u čp.1828+u parkoviště u ZŠ)</t>
  </si>
  <si>
    <t>parkoviště Zhořelecká (vč. přípojek)</t>
  </si>
  <si>
    <t>parkoviště Sokolská (zpoplatněné podélné stání TAXI)</t>
  </si>
  <si>
    <t>parkoviště Erbenova (zpoplatněné šikmé stání před OD Andy)</t>
  </si>
  <si>
    <t>parkoviště Moskevská (zpoplatněné podélné a šikmé stání)</t>
  </si>
  <si>
    <t>parkoviště Mariánská (zpoplatněné kolmé stání)</t>
  </si>
  <si>
    <t>parkoviště Žižkova (zpoplatněné podélné stání)</t>
  </si>
  <si>
    <t>parkoviště nám. T. G. Masaryka (zpoplatněné kolmé a podélné  stání)</t>
  </si>
  <si>
    <t>parkoviště Jeřábkovo nám. (zpoplatněné kolmé stání)</t>
  </si>
  <si>
    <t>parkoviště Zámecká (zpoplatněné podélné stání)</t>
  </si>
  <si>
    <t>parkoviště B. Němcové (zpoplatněné kolmé stání před KD Crystal)</t>
  </si>
  <si>
    <t>parkoviště Sokolská (zpoplatněné kolmé stání před OD Banco)</t>
  </si>
  <si>
    <t>parkoviště U Vodního hradu (zpoplatněné kolmé a podélné  stání)</t>
  </si>
  <si>
    <t>parkoviště Synagoga (zpoplatněné kolmé  stání)</t>
  </si>
  <si>
    <t>parkoviště U Synagogy (zpoplatněné podélné stání v ul. U Synagogy)</t>
  </si>
  <si>
    <t>parkoviště Škroupovo nám. (zpoplatněné kolmé stání)</t>
  </si>
  <si>
    <t>parkoviště Brněnská (parkoviště pod věžáky)</t>
  </si>
  <si>
    <t>parkoviště Hradecká (dlážděná parkoviště a parkoviště okolo výměníku)</t>
  </si>
  <si>
    <t>parkoviště Jáchymovská (3 parkoviště za věžáky čp. 2907-2909)</t>
  </si>
  <si>
    <t>parkoviště Jižní (parkoviště u čp 1825-1840 a 1835-1838)</t>
  </si>
  <si>
    <t>parkoviště Kutnohorská (nové parkoviště)</t>
  </si>
  <si>
    <t>parkoviště Mikovcova (vedle Palackého nám.)</t>
  </si>
  <si>
    <t>parkoviště Roháče Z Dubé (podél čp.2455 )</t>
  </si>
  <si>
    <t>parkoviště Roháče Z Dubé (u parku)</t>
  </si>
  <si>
    <t>parkoviště Roháče Z Dubé (u kruh.objezdu)</t>
  </si>
  <si>
    <t>parkoviště Železničářská (proti čp.3126 )</t>
  </si>
  <si>
    <t>Délka chodníků (bm)</t>
  </si>
  <si>
    <t>Wedrichova</t>
  </si>
  <si>
    <t xml:space="preserve">chodníky - městský hřbitov Česká Lípa </t>
  </si>
  <si>
    <t xml:space="preserve">Komenského </t>
  </si>
  <si>
    <t>náměstí Dr. E. Beneše</t>
  </si>
  <si>
    <t>U Střelnice (od židovského hřbitova po ul. Střelnice)</t>
  </si>
  <si>
    <t>Kunratická (chodník z obou stran paneláku)</t>
  </si>
  <si>
    <t>Lomená (chodník z obou stran paneláku)</t>
  </si>
  <si>
    <t>Název komunikace</t>
  </si>
  <si>
    <t>28.října</t>
  </si>
  <si>
    <t>5. května</t>
  </si>
  <si>
    <t>28.října - prostranství před čp. 2745</t>
  </si>
  <si>
    <t>Borská (průjezdní silnice I. třídy I/9)</t>
  </si>
  <si>
    <t>Emila Fily (proti obchodnímu centru Albert)</t>
  </si>
  <si>
    <t>K Můstku</t>
  </si>
  <si>
    <t>K Peklu</t>
  </si>
  <si>
    <t>K Rozvodně</t>
  </si>
  <si>
    <t>K Vodárně</t>
  </si>
  <si>
    <t>Libchavská</t>
  </si>
  <si>
    <t>U Hřišrtě</t>
  </si>
  <si>
    <t>U Šporky</t>
  </si>
  <si>
    <t>Lípová</t>
  </si>
  <si>
    <t>Loretánská</t>
  </si>
  <si>
    <t>Mikovcova</t>
  </si>
  <si>
    <t>Palackého náměstí</t>
  </si>
  <si>
    <t>Pod Holým vrchem</t>
  </si>
  <si>
    <t>U Obecního lesa</t>
  </si>
  <si>
    <t>U Pískovny</t>
  </si>
  <si>
    <t>U Ploučnice</t>
  </si>
  <si>
    <t>U Rokle</t>
  </si>
  <si>
    <t>Dolní</t>
  </si>
  <si>
    <t xml:space="preserve">chodníky v okolí hřbitova, ZŠ a SOU </t>
  </si>
  <si>
    <t>U Vodního hradu</t>
  </si>
  <si>
    <t>V Aleji</t>
  </si>
  <si>
    <t>Poř.č.</t>
  </si>
  <si>
    <t>Lokalita</t>
  </si>
  <si>
    <t>Špičák</t>
  </si>
  <si>
    <t>Kopeček</t>
  </si>
  <si>
    <t>Svárov</t>
  </si>
  <si>
    <t>Střed</t>
  </si>
  <si>
    <t>Centrum</t>
  </si>
  <si>
    <t>Lada</t>
  </si>
  <si>
    <t>Holý Vrch</t>
  </si>
  <si>
    <t>Obec</t>
  </si>
  <si>
    <t>Stará Lada</t>
  </si>
  <si>
    <t>Dubice</t>
  </si>
  <si>
    <t>Sever</t>
  </si>
  <si>
    <t>Dolní Libchava</t>
  </si>
  <si>
    <t>Stará Lípa</t>
  </si>
  <si>
    <t>parkoviště Kozákova (parkoviště u čp. 1433-hotel Merkur)</t>
  </si>
  <si>
    <t>parkoviště Žitavská (pod. čp. 2526)</t>
  </si>
  <si>
    <t>Schody z.ul. Roháče z Dubé do Havlíčkovy ul. u čp. 2253</t>
  </si>
  <si>
    <t xml:space="preserve">Schody ze Škroupova nám.  Na nám. T.G.M. </t>
  </si>
  <si>
    <t>Schody na prostranství u nákupního střediska Lada směrem do ul. Komenského</t>
  </si>
  <si>
    <t>Schody v ul. Bratří Čapků u MŠ směrem do ul. Lomená</t>
  </si>
  <si>
    <t>Schody z 28.října k čp. 2850 (šikmý chodník směrem k ul. Brněnská)</t>
  </si>
  <si>
    <t>Schody od čp.  2600 (prodejna) k čp. 2745 (Bowling Central)  </t>
  </si>
  <si>
    <t>Schody Zhořelecká u č.p. 2567 (z  ul. Lužické do ul. Zhořelecká)</t>
  </si>
  <si>
    <t>Schody Brněnská k podchodu pod Žitavskou ul.</t>
  </si>
  <si>
    <t>Schody Brněnská od č.p. 2560 k čp. 2596</t>
  </si>
  <si>
    <t>Schody Brněnská k č.p. 2558</t>
  </si>
  <si>
    <t>Schody Brněnská k č.p. 2559</t>
  </si>
  <si>
    <t>Schody Brněnská k č.p. 2560</t>
  </si>
  <si>
    <t xml:space="preserve">Schody Brněnská od č.p. 2582 do ul. Jihlavská </t>
  </si>
  <si>
    <t>Celkem</t>
  </si>
  <si>
    <t xml:space="preserve">Schody Jihlavská u čp. 2595  do ul. Hradecká  </t>
  </si>
  <si>
    <t>Schody Jihlavská - na chodník podél ul. Žitavská</t>
  </si>
  <si>
    <t>Schody Hradecká č.p. k 2653</t>
  </si>
  <si>
    <t xml:space="preserve">Schody Hradecká č.p. k 2654 </t>
  </si>
  <si>
    <t xml:space="preserve">Schody Kolínská č.p. k čp. 2641 v ul. Kutnohorská </t>
  </si>
  <si>
    <t>Schody Na Výsluní č.p. 2628</t>
  </si>
  <si>
    <t>Schody Na Výsluní č.p. 2629</t>
  </si>
  <si>
    <t>Schody Na Výsluní č.p. 2630</t>
  </si>
  <si>
    <t>Schody Na Výsluní č.p. 2631</t>
  </si>
  <si>
    <t>Schody Na Výsluní č.p. 2632</t>
  </si>
  <si>
    <t>Schody Na Výsluní č.p. 2633</t>
  </si>
  <si>
    <t>Schody Na Výsluní č.p. 2634</t>
  </si>
  <si>
    <t>Schody Na Výsluní č.p. 2635</t>
  </si>
  <si>
    <t>Schody Na Výsluní č.p. 2636</t>
  </si>
  <si>
    <t>Schody Na Svahu k č.p. 2646</t>
  </si>
  <si>
    <t>Schody Na Jílech od parkoviště k č.p. 2610</t>
  </si>
  <si>
    <t>Schody Na Jílech od parkoviště k č.p. 2611</t>
  </si>
  <si>
    <t>Schody Na Jílech č.p. 2608 směrem k ul. Na Svahu</t>
  </si>
  <si>
    <t>Smetanovo nábřeží vnitroblok - komunikace a chodníky</t>
  </si>
  <si>
    <t>Schody Erbenova k objektu čp. 2975 (Městská policie)</t>
  </si>
  <si>
    <t>Schodiště, lávky a podchody</t>
  </si>
  <si>
    <t>Podchod pod silnicí I/9</t>
  </si>
  <si>
    <t>Podchod pod ul. Žitavská</t>
  </si>
  <si>
    <t>Podchod v ul. Bulharská k autobusovému nádraží</t>
  </si>
  <si>
    <t>Schody mezi parkovištěm a komunikací Bardějovská pod čp. 2850</t>
  </si>
  <si>
    <t xml:space="preserve">Schody na chodníku napříč zelení od zadní části prodejny Albert do Bardějovské čp.3134 </t>
  </si>
  <si>
    <t>Bulharská vč. chodníku od haly ČD k parkovišti</t>
  </si>
  <si>
    <t>chodníky mezi Špálova a E.Filly</t>
  </si>
  <si>
    <t>Schody z Komenského ul. k obchodnímu středisku Lada u čp. 3039</t>
  </si>
  <si>
    <t>Schody ze Špálovy ul. do ul. Emila Filly</t>
  </si>
  <si>
    <t>vnitroblok chodníky mezi Cvikovská a Kunratická</t>
  </si>
  <si>
    <t>Schody v ul. Bratří Čapků  směrem do severního vnitrobloku Cikovská x Kunratická</t>
  </si>
  <si>
    <t>vnitroblok chodníky a komunikace  mezi Špálova a J.Zrzavého</t>
  </si>
  <si>
    <t>Sloupská (chodník do Pihelské)</t>
  </si>
  <si>
    <t>Pihelská (chodník do Sloupské)</t>
  </si>
  <si>
    <t xml:space="preserve">chodníky mezi ul. Kunratická a Šluknovská </t>
  </si>
  <si>
    <t xml:space="preserve">chodníky mezi ul. Komenského a Pražská  </t>
  </si>
  <si>
    <t>28.října - prostranství před čp. 2891</t>
  </si>
  <si>
    <t>od ul.Žitavská-k ul.Vladimírská</t>
  </si>
  <si>
    <t>Bardějovská - pojezdové chodníky č.p.2460-2457,2466-2463,2470-2473</t>
  </si>
  <si>
    <t>Bardějovská č.p.2568-2573 k Brněnské ul.</t>
  </si>
  <si>
    <t>Vítkov</t>
  </si>
  <si>
    <t>Schody uvnitř jižního vnitrobloku Cikovská x J.Zrzavého</t>
  </si>
  <si>
    <t>Schody Větrná k čp. 1834</t>
  </si>
  <si>
    <t>Schody Větrná k čp. 1830</t>
  </si>
  <si>
    <t>Schody k podchodu pod I/9 (od čp. 2707) sever</t>
  </si>
  <si>
    <t>Schody k podchodu pod I/9 (od čp. 2707) jih</t>
  </si>
  <si>
    <t>Schody z 28.října k čp. 2850 (šikmý chodník směrem k čp. 2596)</t>
  </si>
  <si>
    <t>Schody Zhořelecká u č.p. 2531</t>
  </si>
  <si>
    <t>Schody Zhořelecká u č.p. 2567 (z  ul. Lužické do ul. Zhořelecká-nízké schody)</t>
  </si>
  <si>
    <t>Schody Jihlavská č.p. 2590 (směrem do Hradecké-spodní)</t>
  </si>
  <si>
    <t>Schody Jihlavská č.p. 2590 (směrem do Hradecké-horní)</t>
  </si>
  <si>
    <t>Schody Kolínská ze zadu u č.p. 2648</t>
  </si>
  <si>
    <t>Schody Kolínská ze zadu u č.p. 2650 směrem k Hreadecká a Na Jílech</t>
  </si>
  <si>
    <t>Schody Dlouhá  k č.p. 2544</t>
  </si>
  <si>
    <t>Schody Hradecká směrem k Žitavská (parkoviště Hradecká proti Auto Dorda)</t>
  </si>
  <si>
    <t>Schody k podchodu na autobusové nádraží ČSAD 2x</t>
  </si>
  <si>
    <t>Schody v Okružní ul. u č.p. 2168 - schodiště k panelovému domu</t>
  </si>
  <si>
    <t>Schody v Okružní ul. u č.p. 2170 - schodiště k panelovému domu</t>
  </si>
  <si>
    <t>Schody v Okružní ul. u č.p. 2172 - schodiště k panelovému domu</t>
  </si>
  <si>
    <t>Schody v Havířské ul. č.p. 2023 - schodiště k panelovému domu</t>
  </si>
  <si>
    <t>Schody v Havířské ul. č.p. 2021 - schodiště k panelovému domu</t>
  </si>
  <si>
    <t>Schody v Havířské ul. č.p. 2025 - schodiště k panelovému domu</t>
  </si>
  <si>
    <t>Schody v Havířské ul. u čp. 2014 - U Michala-souběžné schody</t>
  </si>
  <si>
    <t>Schody v Havířské ul. u čp. 2014 - U Michala-kolmé schody</t>
  </si>
  <si>
    <t>Schody v Havířské ul. u čp. 2014 - U Michala- schody ke vchodu</t>
  </si>
  <si>
    <t>Schody v Havířské ul. u čp. 2003 - Koruna-souběžné schody</t>
  </si>
  <si>
    <t>Schody v Havířské ul. u čp. 2003 - Koruna-kolmé schody</t>
  </si>
  <si>
    <t xml:space="preserve">Schody P.Wonky u čp. 2625 do travnatého hřiště v ul. Na Výsluní </t>
  </si>
  <si>
    <t xml:space="preserve">Schody P.Wonky u čp. 2626 do travnatého hřiště v ul. Na Výsluní </t>
  </si>
  <si>
    <t>Lávka pro pěší z Děčínské ul. Do Barvířské ul. vč. nástupních schodů</t>
  </si>
  <si>
    <t>Poř. číslo</t>
  </si>
  <si>
    <t>Komunikace, chodníky a parkoviště</t>
  </si>
  <si>
    <t>Lávka pro pěší z ul. U Ploučnice do Pivovarská</t>
  </si>
  <si>
    <t>Střelnice - prostor před restaurací čp. 492</t>
  </si>
  <si>
    <t>Délka komunikace (bm)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</si>
</sst>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rgb="FF0070C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Arial Unicode MS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6">
    <xf numFmtId="0" fontId="0" fillId="0" borderId="0" xfId="0"/>
    <xf numFmtId="1" fontId="0" fillId="0" borderId="0" xfId="0" applyNumberFormat="1" applyFont="1"/>
    <xf numFmtId="0" fontId="0" fillId="0" borderId="0" xfId="0" applyFont="1"/>
    <xf numFmtId="1" fontId="2" fillId="0" borderId="0" xfId="0" applyNumberFormat="1" applyFont="1" applyBorder="1"/>
    <xf numFmtId="0" fontId="2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7" fillId="0" borderId="1" xfId="0" applyFont="1" applyBorder="1" applyAlignment="1">
      <alignment vertical="center" wrapText="1"/>
    </xf>
    <xf numFmtId="1" fontId="0" fillId="0" borderId="1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64" fontId="0" fillId="0" borderId="0" xfId="0" applyNumberFormat="1" applyFont="1"/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8" fillId="0" borderId="0" xfId="0" applyFont="1"/>
    <xf numFmtId="0" fontId="7" fillId="0" borderId="1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 wrapText="1"/>
    </xf>
    <xf numFmtId="3" fontId="0" fillId="0" borderId="0" xfId="0" applyNumberFormat="1" applyFont="1" applyAlignment="1">
      <alignment horizontal="right"/>
    </xf>
    <xf numFmtId="0" fontId="0" fillId="0" borderId="0" xfId="0" applyFont="1"/>
    <xf numFmtId="0" fontId="2" fillId="0" borderId="0" xfId="0" applyFont="1" applyBorder="1"/>
    <xf numFmtId="0" fontId="4" fillId="0" borderId="0" xfId="0" applyFont="1" applyBorder="1" applyAlignment="1">
      <alignment/>
    </xf>
    <xf numFmtId="0" fontId="9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16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vertical="top"/>
    </xf>
    <xf numFmtId="0" fontId="12" fillId="0" borderId="1" xfId="0" applyFont="1" applyFill="1" applyBorder="1" applyAlignment="1">
      <alignment vertical="top" wrapText="1"/>
    </xf>
    <xf numFmtId="164" fontId="12" fillId="0" borderId="1" xfId="0" applyNumberFormat="1" applyFont="1" applyFill="1" applyBorder="1" applyAlignment="1">
      <alignment horizontal="right" vertical="center"/>
    </xf>
    <xf numFmtId="164" fontId="12" fillId="0" borderId="1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left" vertical="top"/>
    </xf>
    <xf numFmtId="164" fontId="1" fillId="0" borderId="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top"/>
    </xf>
    <xf numFmtId="0" fontId="13" fillId="0" borderId="1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right" vertical="top"/>
    </xf>
    <xf numFmtId="0" fontId="1" fillId="0" borderId="1" xfId="0" applyFont="1" applyFill="1" applyBorder="1" applyAlignment="1">
      <alignment vertical="top" wrapText="1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vertical="top" wrapText="1"/>
    </xf>
    <xf numFmtId="0" fontId="11" fillId="0" borderId="1" xfId="0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vertical="top"/>
    </xf>
    <xf numFmtId="164" fontId="1" fillId="0" borderId="1" xfId="0" applyNumberFormat="1" applyFont="1" applyFill="1" applyBorder="1" applyAlignment="1">
      <alignment vertical="top"/>
    </xf>
    <xf numFmtId="0" fontId="11" fillId="0" borderId="1" xfId="0" applyFont="1" applyFill="1" applyBorder="1" applyAlignment="1">
      <alignment vertical="top" wrapText="1"/>
    </xf>
    <xf numFmtId="164" fontId="11" fillId="0" borderId="1" xfId="0" applyNumberFormat="1" applyFont="1" applyFill="1" applyBorder="1" applyAlignment="1">
      <alignment vertical="top"/>
    </xf>
    <xf numFmtId="0" fontId="12" fillId="0" borderId="1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164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164" fontId="14" fillId="0" borderId="1" xfId="0" applyNumberFormat="1" applyFont="1" applyFill="1" applyBorder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16"/>
  <sheetViews>
    <sheetView tabSelected="1" workbookViewId="0" topLeftCell="A1">
      <pane ySplit="5" topLeftCell="A310" activePane="bottomLeft" state="frozen"/>
      <selection pane="bottomLeft" activeCell="C323" sqref="C323"/>
    </sheetView>
  </sheetViews>
  <sheetFormatPr defaultColWidth="9.140625" defaultRowHeight="15"/>
  <cols>
    <col min="1" max="1" width="5.7109375" style="64" customWidth="1"/>
    <col min="2" max="2" width="10.57421875" style="65" customWidth="1"/>
    <col min="3" max="3" width="44.421875" style="66" customWidth="1"/>
    <col min="4" max="4" width="13.7109375" style="67" customWidth="1"/>
    <col min="5" max="5" width="9.8515625" style="67" customWidth="1"/>
    <col min="6" max="16384" width="9.140625" style="68" customWidth="1"/>
  </cols>
  <sheetData>
    <row r="1" spans="1:5" s="28" customFormat="1" ht="15">
      <c r="A1" s="24"/>
      <c r="B1" s="25"/>
      <c r="C1" s="26"/>
      <c r="D1" s="27"/>
      <c r="E1" s="27" t="s">
        <v>206</v>
      </c>
    </row>
    <row r="2" spans="1:5" s="29" customFormat="1" ht="38.25" customHeight="1">
      <c r="A2" s="71" t="s">
        <v>205</v>
      </c>
      <c r="B2" s="71"/>
      <c r="C2" s="71"/>
      <c r="D2" s="71"/>
      <c r="E2" s="72"/>
    </row>
    <row r="3" spans="1:5" s="30" customFormat="1" ht="24.75" customHeight="1">
      <c r="A3" s="73" t="s">
        <v>413</v>
      </c>
      <c r="B3" s="73"/>
      <c r="C3" s="73"/>
      <c r="D3" s="73"/>
      <c r="E3" s="72"/>
    </row>
    <row r="5" spans="1:5" s="35" customFormat="1" ht="47.25">
      <c r="A5" s="31" t="s">
        <v>310</v>
      </c>
      <c r="B5" s="32" t="s">
        <v>311</v>
      </c>
      <c r="C5" s="33" t="s">
        <v>284</v>
      </c>
      <c r="D5" s="34" t="s">
        <v>416</v>
      </c>
      <c r="E5" s="34" t="s">
        <v>276</v>
      </c>
    </row>
    <row r="6" spans="1:5" s="41" customFormat="1" ht="15" customHeight="1">
      <c r="A6" s="36">
        <v>1</v>
      </c>
      <c r="B6" s="37" t="s">
        <v>312</v>
      </c>
      <c r="C6" s="38" t="s">
        <v>285</v>
      </c>
      <c r="D6" s="39">
        <v>150</v>
      </c>
      <c r="E6" s="40">
        <v>410</v>
      </c>
    </row>
    <row r="7" spans="1:5" s="41" customFormat="1" ht="15" customHeight="1">
      <c r="A7" s="36">
        <v>2</v>
      </c>
      <c r="B7" s="37" t="s">
        <v>312</v>
      </c>
      <c r="C7" s="38" t="s">
        <v>287</v>
      </c>
      <c r="D7" s="39">
        <v>0</v>
      </c>
      <c r="E7" s="39">
        <v>0</v>
      </c>
    </row>
    <row r="8" spans="1:5" s="41" customFormat="1" ht="12.75">
      <c r="A8" s="36">
        <v>3</v>
      </c>
      <c r="B8" s="43" t="s">
        <v>313</v>
      </c>
      <c r="C8" s="38" t="s">
        <v>286</v>
      </c>
      <c r="D8" s="40">
        <v>1250</v>
      </c>
      <c r="E8" s="40">
        <v>2500</v>
      </c>
    </row>
    <row r="9" spans="1:5" s="49" customFormat="1" ht="12.75">
      <c r="A9" s="44">
        <v>4</v>
      </c>
      <c r="B9" s="45" t="s">
        <v>314</v>
      </c>
      <c r="C9" s="46" t="s">
        <v>158</v>
      </c>
      <c r="D9" s="47">
        <v>236</v>
      </c>
      <c r="E9" s="47">
        <v>0</v>
      </c>
    </row>
    <row r="10" spans="1:5" s="51" customFormat="1" ht="15">
      <c r="A10" s="44">
        <v>5</v>
      </c>
      <c r="B10" s="45" t="s">
        <v>312</v>
      </c>
      <c r="C10" s="46" t="s">
        <v>107</v>
      </c>
      <c r="D10" s="50">
        <v>218</v>
      </c>
      <c r="E10" s="50">
        <v>328</v>
      </c>
    </row>
    <row r="11" spans="1:5" s="51" customFormat="1" ht="15">
      <c r="A11" s="36">
        <v>6</v>
      </c>
      <c r="B11" s="45" t="s">
        <v>313</v>
      </c>
      <c r="C11" s="46" t="s">
        <v>123</v>
      </c>
      <c r="D11" s="47">
        <v>253</v>
      </c>
      <c r="E11" s="47">
        <v>100</v>
      </c>
    </row>
    <row r="12" spans="1:5" s="51" customFormat="1" ht="15">
      <c r="A12" s="36">
        <v>7</v>
      </c>
      <c r="B12" s="45" t="s">
        <v>315</v>
      </c>
      <c r="C12" s="52" t="s">
        <v>159</v>
      </c>
      <c r="D12" s="48">
        <v>105</v>
      </c>
      <c r="E12" s="48">
        <v>210</v>
      </c>
    </row>
    <row r="13" spans="1:5" s="51" customFormat="1" ht="15">
      <c r="A13" s="36">
        <v>8</v>
      </c>
      <c r="B13" s="45" t="s">
        <v>53</v>
      </c>
      <c r="C13" s="46" t="s">
        <v>47</v>
      </c>
      <c r="D13" s="47">
        <v>630</v>
      </c>
      <c r="E13" s="47">
        <v>1260</v>
      </c>
    </row>
    <row r="14" spans="1:5" s="51" customFormat="1" ht="15">
      <c r="A14" s="44">
        <v>9</v>
      </c>
      <c r="B14" s="45" t="s">
        <v>316</v>
      </c>
      <c r="C14" s="46" t="s">
        <v>18</v>
      </c>
      <c r="D14" s="47">
        <v>355</v>
      </c>
      <c r="E14" s="47">
        <v>710</v>
      </c>
    </row>
    <row r="15" spans="1:5" s="51" customFormat="1" ht="15">
      <c r="A15" s="44">
        <v>10</v>
      </c>
      <c r="B15" s="45" t="s">
        <v>312</v>
      </c>
      <c r="C15" s="46" t="s">
        <v>108</v>
      </c>
      <c r="D15" s="50">
        <v>151</v>
      </c>
      <c r="E15" s="50">
        <v>47.5</v>
      </c>
    </row>
    <row r="16" spans="1:5" s="51" customFormat="1" ht="15">
      <c r="A16" s="36">
        <v>11</v>
      </c>
      <c r="B16" s="45" t="s">
        <v>312</v>
      </c>
      <c r="C16" s="46" t="s">
        <v>89</v>
      </c>
      <c r="D16" s="50">
        <v>667</v>
      </c>
      <c r="E16" s="50">
        <v>1021</v>
      </c>
    </row>
    <row r="17" spans="1:5" s="51" customFormat="1" ht="25.5">
      <c r="A17" s="36">
        <v>12</v>
      </c>
      <c r="B17" s="45" t="s">
        <v>312</v>
      </c>
      <c r="C17" s="46" t="s">
        <v>380</v>
      </c>
      <c r="D17" s="53">
        <v>0</v>
      </c>
      <c r="E17" s="53">
        <v>289</v>
      </c>
    </row>
    <row r="18" spans="1:5" s="51" customFormat="1" ht="15">
      <c r="A18" s="36">
        <v>13</v>
      </c>
      <c r="B18" s="45" t="s">
        <v>312</v>
      </c>
      <c r="C18" s="46" t="s">
        <v>90</v>
      </c>
      <c r="D18" s="53">
        <v>0</v>
      </c>
      <c r="E18" s="53">
        <v>600</v>
      </c>
    </row>
    <row r="19" spans="1:5" s="51" customFormat="1" ht="15">
      <c r="A19" s="44">
        <v>14</v>
      </c>
      <c r="B19" s="45" t="s">
        <v>316</v>
      </c>
      <c r="C19" s="46" t="s">
        <v>73</v>
      </c>
      <c r="D19" s="47">
        <v>104</v>
      </c>
      <c r="E19" s="47">
        <v>104</v>
      </c>
    </row>
    <row r="20" spans="1:5" s="51" customFormat="1" ht="15">
      <c r="A20" s="36">
        <v>15</v>
      </c>
      <c r="B20" s="45" t="s">
        <v>53</v>
      </c>
      <c r="C20" s="46" t="s">
        <v>57</v>
      </c>
      <c r="D20" s="47">
        <v>449</v>
      </c>
      <c r="E20" s="47">
        <v>0</v>
      </c>
    </row>
    <row r="21" spans="1:5" s="51" customFormat="1" ht="15">
      <c r="A21" s="36">
        <v>16</v>
      </c>
      <c r="B21" s="45" t="s">
        <v>316</v>
      </c>
      <c r="C21" s="46" t="s">
        <v>0</v>
      </c>
      <c r="D21" s="47">
        <v>115</v>
      </c>
      <c r="E21" s="47">
        <v>330</v>
      </c>
    </row>
    <row r="22" spans="1:5" s="51" customFormat="1" ht="15">
      <c r="A22" s="36">
        <v>17</v>
      </c>
      <c r="B22" s="45" t="s">
        <v>316</v>
      </c>
      <c r="C22" s="46" t="s">
        <v>19</v>
      </c>
      <c r="D22" s="47">
        <v>390</v>
      </c>
      <c r="E22" s="47">
        <v>300</v>
      </c>
    </row>
    <row r="23" spans="1:5" s="51" customFormat="1" ht="15">
      <c r="A23" s="44">
        <v>18</v>
      </c>
      <c r="B23" s="45" t="s">
        <v>314</v>
      </c>
      <c r="C23" s="46" t="s">
        <v>160</v>
      </c>
      <c r="D23" s="47">
        <v>205</v>
      </c>
      <c r="E23" s="47">
        <v>0</v>
      </c>
    </row>
    <row r="24" spans="1:5" s="51" customFormat="1" ht="15" customHeight="1">
      <c r="A24" s="44">
        <v>19</v>
      </c>
      <c r="B24" s="45" t="s">
        <v>317</v>
      </c>
      <c r="C24" s="46" t="s">
        <v>288</v>
      </c>
      <c r="D24" s="48">
        <v>0</v>
      </c>
      <c r="E24" s="48">
        <v>220</v>
      </c>
    </row>
    <row r="25" spans="1:5" s="51" customFormat="1" ht="15">
      <c r="A25" s="36">
        <v>20</v>
      </c>
      <c r="B25" s="45" t="s">
        <v>318</v>
      </c>
      <c r="C25" s="46" t="s">
        <v>58</v>
      </c>
      <c r="D25" s="47">
        <v>670</v>
      </c>
      <c r="E25" s="47">
        <v>454</v>
      </c>
    </row>
    <row r="26" spans="1:5" s="51" customFormat="1" ht="15">
      <c r="A26" s="36">
        <v>21</v>
      </c>
      <c r="B26" s="45" t="s">
        <v>317</v>
      </c>
      <c r="C26" s="46" t="s">
        <v>36</v>
      </c>
      <c r="D26" s="48">
        <v>174</v>
      </c>
      <c r="E26" s="48">
        <v>348</v>
      </c>
    </row>
    <row r="27" spans="1:5" s="51" customFormat="1" ht="15">
      <c r="A27" s="36">
        <v>22</v>
      </c>
      <c r="B27" s="45" t="s">
        <v>312</v>
      </c>
      <c r="C27" s="46" t="s">
        <v>91</v>
      </c>
      <c r="D27" s="50">
        <v>576</v>
      </c>
      <c r="E27" s="50">
        <v>894</v>
      </c>
    </row>
    <row r="28" spans="1:5" s="51" customFormat="1" ht="15">
      <c r="A28" s="44">
        <v>23</v>
      </c>
      <c r="B28" s="45" t="s">
        <v>314</v>
      </c>
      <c r="C28" s="46" t="s">
        <v>161</v>
      </c>
      <c r="D28" s="47">
        <v>142</v>
      </c>
      <c r="E28" s="47">
        <v>0</v>
      </c>
    </row>
    <row r="29" spans="1:5" s="51" customFormat="1" ht="15">
      <c r="A29" s="44">
        <v>24</v>
      </c>
      <c r="B29" s="45" t="s">
        <v>313</v>
      </c>
      <c r="C29" s="46" t="s">
        <v>124</v>
      </c>
      <c r="D29" s="47">
        <v>259</v>
      </c>
      <c r="E29" s="47">
        <v>382</v>
      </c>
    </row>
    <row r="30" spans="1:5" s="51" customFormat="1" ht="15">
      <c r="A30" s="36">
        <v>25</v>
      </c>
      <c r="B30" s="45" t="s">
        <v>312</v>
      </c>
      <c r="C30" s="46" t="s">
        <v>109</v>
      </c>
      <c r="D30" s="50">
        <v>250</v>
      </c>
      <c r="E30" s="50">
        <v>266</v>
      </c>
    </row>
    <row r="31" spans="1:5" s="51" customFormat="1" ht="15">
      <c r="A31" s="36">
        <v>26</v>
      </c>
      <c r="B31" s="45" t="s">
        <v>315</v>
      </c>
      <c r="C31" s="46" t="s">
        <v>367</v>
      </c>
      <c r="D31" s="48">
        <v>245</v>
      </c>
      <c r="E31" s="48">
        <v>1090</v>
      </c>
    </row>
    <row r="32" spans="1:5" s="51" customFormat="1" ht="15">
      <c r="A32" s="36">
        <v>27</v>
      </c>
      <c r="B32" s="45" t="s">
        <v>317</v>
      </c>
      <c r="C32" s="46" t="s">
        <v>37</v>
      </c>
      <c r="D32" s="48">
        <v>125</v>
      </c>
      <c r="E32" s="48">
        <v>225</v>
      </c>
    </row>
    <row r="33" spans="1:5" s="51" customFormat="1" ht="15">
      <c r="A33" s="44">
        <v>28</v>
      </c>
      <c r="B33" s="45" t="s">
        <v>319</v>
      </c>
      <c r="C33" s="46" t="s">
        <v>197</v>
      </c>
      <c r="D33" s="48">
        <v>1396</v>
      </c>
      <c r="E33" s="48">
        <v>0</v>
      </c>
    </row>
    <row r="34" spans="1:5" s="51" customFormat="1" ht="15">
      <c r="A34" s="36">
        <v>29</v>
      </c>
      <c r="B34" s="45" t="s">
        <v>312</v>
      </c>
      <c r="C34" s="46" t="s">
        <v>92</v>
      </c>
      <c r="D34" s="50">
        <v>313</v>
      </c>
      <c r="E34" s="50">
        <v>376</v>
      </c>
    </row>
    <row r="35" spans="1:5" s="51" customFormat="1" ht="15">
      <c r="A35" s="36">
        <v>30</v>
      </c>
      <c r="B35" s="45" t="s">
        <v>314</v>
      </c>
      <c r="C35" s="46" t="s">
        <v>147</v>
      </c>
      <c r="D35" s="47">
        <v>1050</v>
      </c>
      <c r="E35" s="47">
        <v>595</v>
      </c>
    </row>
    <row r="36" spans="1:5" s="51" customFormat="1" ht="15">
      <c r="A36" s="36">
        <v>31</v>
      </c>
      <c r="B36" s="45" t="s">
        <v>53</v>
      </c>
      <c r="C36" s="46" t="s">
        <v>59</v>
      </c>
      <c r="D36" s="47">
        <v>391</v>
      </c>
      <c r="E36" s="47">
        <v>782</v>
      </c>
    </row>
    <row r="37" spans="1:5" s="51" customFormat="1" ht="15">
      <c r="A37" s="44">
        <v>32</v>
      </c>
      <c r="B37" s="45" t="s">
        <v>314</v>
      </c>
      <c r="C37" s="46" t="s">
        <v>148</v>
      </c>
      <c r="D37" s="47">
        <v>1200</v>
      </c>
      <c r="E37" s="47">
        <v>645</v>
      </c>
    </row>
    <row r="38" spans="1:5" s="51" customFormat="1" ht="15">
      <c r="A38" s="44">
        <v>33</v>
      </c>
      <c r="B38" s="45" t="s">
        <v>315</v>
      </c>
      <c r="C38" s="46" t="s">
        <v>74</v>
      </c>
      <c r="D38" s="48">
        <v>420</v>
      </c>
      <c r="E38" s="48">
        <v>85</v>
      </c>
    </row>
    <row r="39" spans="1:5" s="51" customFormat="1" ht="15">
      <c r="A39" s="36">
        <v>34</v>
      </c>
      <c r="B39" s="45" t="s">
        <v>315</v>
      </c>
      <c r="C39" s="46" t="s">
        <v>48</v>
      </c>
      <c r="D39" s="48">
        <v>0</v>
      </c>
      <c r="E39" s="48">
        <v>3280</v>
      </c>
    </row>
    <row r="40" spans="1:5" s="51" customFormat="1" ht="15">
      <c r="A40" s="36">
        <v>35</v>
      </c>
      <c r="B40" s="45" t="s">
        <v>312</v>
      </c>
      <c r="C40" s="46" t="s">
        <v>93</v>
      </c>
      <c r="D40" s="50">
        <v>819</v>
      </c>
      <c r="E40" s="50">
        <f>SUM(81.5+108+554+364.5)</f>
        <v>1108</v>
      </c>
    </row>
    <row r="41" spans="1:5" s="51" customFormat="1" ht="15">
      <c r="A41" s="36">
        <v>36</v>
      </c>
      <c r="B41" s="45" t="s">
        <v>320</v>
      </c>
      <c r="C41" s="46" t="s">
        <v>306</v>
      </c>
      <c r="D41" s="48">
        <v>1170</v>
      </c>
      <c r="E41" s="48">
        <v>0</v>
      </c>
    </row>
    <row r="42" spans="1:5" s="51" customFormat="1" ht="15">
      <c r="A42" s="44">
        <v>37</v>
      </c>
      <c r="B42" s="45" t="s">
        <v>319</v>
      </c>
      <c r="C42" s="46" t="s">
        <v>198</v>
      </c>
      <c r="D42" s="48">
        <v>3222</v>
      </c>
      <c r="E42" s="48">
        <v>637</v>
      </c>
    </row>
    <row r="43" spans="1:5" s="51" customFormat="1" ht="15">
      <c r="A43" s="44">
        <v>38</v>
      </c>
      <c r="B43" s="45" t="s">
        <v>321</v>
      </c>
      <c r="C43" s="46" t="s">
        <v>75</v>
      </c>
      <c r="D43" s="47">
        <v>1612</v>
      </c>
      <c r="E43" s="47">
        <v>3100</v>
      </c>
    </row>
    <row r="44" spans="1:5" s="51" customFormat="1" ht="15">
      <c r="A44" s="36">
        <v>39</v>
      </c>
      <c r="B44" s="45" t="s">
        <v>312</v>
      </c>
      <c r="C44" s="46" t="s">
        <v>110</v>
      </c>
      <c r="D44" s="50">
        <v>185</v>
      </c>
      <c r="E44" s="50">
        <f>SUM(190+171+64+123)</f>
        <v>548</v>
      </c>
    </row>
    <row r="45" spans="1:5" s="51" customFormat="1" ht="15">
      <c r="A45" s="36">
        <v>40</v>
      </c>
      <c r="B45" s="45" t="s">
        <v>314</v>
      </c>
      <c r="C45" s="46" t="s">
        <v>162</v>
      </c>
      <c r="D45" s="47">
        <v>182</v>
      </c>
      <c r="E45" s="47">
        <v>182</v>
      </c>
    </row>
    <row r="46" spans="1:5" s="51" customFormat="1" ht="15">
      <c r="A46" s="36">
        <v>41</v>
      </c>
      <c r="B46" s="45" t="s">
        <v>315</v>
      </c>
      <c r="C46" s="46" t="s">
        <v>76</v>
      </c>
      <c r="D46" s="48">
        <v>203</v>
      </c>
      <c r="E46" s="48">
        <v>406</v>
      </c>
    </row>
    <row r="47" spans="1:5" s="51" customFormat="1" ht="15">
      <c r="A47" s="44">
        <v>42</v>
      </c>
      <c r="B47" s="45" t="s">
        <v>317</v>
      </c>
      <c r="C47" s="46" t="s">
        <v>289</v>
      </c>
      <c r="D47" s="48">
        <v>316</v>
      </c>
      <c r="E47" s="48">
        <v>316</v>
      </c>
    </row>
    <row r="48" spans="1:5" s="51" customFormat="1" ht="15">
      <c r="A48" s="36">
        <v>43</v>
      </c>
      <c r="B48" s="45" t="s">
        <v>316</v>
      </c>
      <c r="C48" s="46" t="s">
        <v>1</v>
      </c>
      <c r="D48" s="47">
        <v>216</v>
      </c>
      <c r="E48" s="47">
        <v>432</v>
      </c>
    </row>
    <row r="49" spans="1:5" s="51" customFormat="1" ht="15">
      <c r="A49" s="36">
        <v>44</v>
      </c>
      <c r="B49" s="45" t="s">
        <v>314</v>
      </c>
      <c r="C49" s="46" t="s">
        <v>163</v>
      </c>
      <c r="D49" s="47">
        <v>130</v>
      </c>
      <c r="E49" s="47">
        <v>130</v>
      </c>
    </row>
    <row r="50" spans="1:5" s="51" customFormat="1" ht="15">
      <c r="A50" s="36">
        <v>45</v>
      </c>
      <c r="B50" s="45" t="s">
        <v>53</v>
      </c>
      <c r="C50" s="46" t="s">
        <v>60</v>
      </c>
      <c r="D50" s="47">
        <v>230</v>
      </c>
      <c r="E50" s="47">
        <v>460</v>
      </c>
    </row>
    <row r="51" spans="1:5" s="51" customFormat="1" ht="15">
      <c r="A51" s="44">
        <v>46</v>
      </c>
      <c r="B51" s="45" t="s">
        <v>322</v>
      </c>
      <c r="C51" s="46" t="s">
        <v>29</v>
      </c>
      <c r="D51" s="50">
        <v>400</v>
      </c>
      <c r="E51" s="50">
        <v>800</v>
      </c>
    </row>
    <row r="52" spans="1:5" s="51" customFormat="1" ht="15">
      <c r="A52" s="44">
        <v>47</v>
      </c>
      <c r="B52" s="37" t="s">
        <v>315</v>
      </c>
      <c r="C52" s="54" t="s">
        <v>20</v>
      </c>
      <c r="D52" s="53">
        <v>355</v>
      </c>
      <c r="E52" s="53">
        <v>710</v>
      </c>
    </row>
    <row r="53" spans="1:5" s="51" customFormat="1" ht="15">
      <c r="A53" s="36">
        <v>48</v>
      </c>
      <c r="B53" s="37" t="s">
        <v>53</v>
      </c>
      <c r="C53" s="54" t="s">
        <v>49</v>
      </c>
      <c r="D53" s="50">
        <v>540</v>
      </c>
      <c r="E53" s="50">
        <v>850</v>
      </c>
    </row>
    <row r="54" spans="1:5" s="51" customFormat="1" ht="15">
      <c r="A54" s="36">
        <v>49</v>
      </c>
      <c r="B54" s="37" t="s">
        <v>319</v>
      </c>
      <c r="C54" s="54" t="s">
        <v>199</v>
      </c>
      <c r="D54" s="53">
        <v>3601</v>
      </c>
      <c r="E54" s="53">
        <v>0</v>
      </c>
    </row>
    <row r="55" spans="1:5" s="55" customFormat="1" ht="15">
      <c r="A55" s="36">
        <v>50</v>
      </c>
      <c r="B55" s="37" t="s">
        <v>312</v>
      </c>
      <c r="C55" s="54" t="s">
        <v>94</v>
      </c>
      <c r="D55" s="50">
        <f>SUM(192+105)</f>
        <v>297</v>
      </c>
      <c r="E55" s="50">
        <f>SUM(28+124+26+64+63+105)</f>
        <v>410</v>
      </c>
    </row>
    <row r="56" spans="1:5" s="55" customFormat="1" ht="15">
      <c r="A56" s="44">
        <v>51</v>
      </c>
      <c r="B56" s="37" t="s">
        <v>314</v>
      </c>
      <c r="C56" s="54" t="s">
        <v>125</v>
      </c>
      <c r="D56" s="50">
        <v>100</v>
      </c>
      <c r="E56" s="50">
        <v>0</v>
      </c>
    </row>
    <row r="57" spans="1:5" s="55" customFormat="1" ht="15">
      <c r="A57" s="44">
        <v>52</v>
      </c>
      <c r="B57" s="37" t="s">
        <v>312</v>
      </c>
      <c r="C57" s="54" t="s">
        <v>111</v>
      </c>
      <c r="D57" s="50">
        <f>SUM(340+245+100+104+36+140+22)</f>
        <v>987</v>
      </c>
      <c r="E57" s="50">
        <f>SUM(142+240+52+132+127+224+114+40+100+75)</f>
        <v>1246</v>
      </c>
    </row>
    <row r="58" spans="1:5" s="55" customFormat="1" ht="15">
      <c r="A58" s="36">
        <v>53</v>
      </c>
      <c r="B58" s="37" t="s">
        <v>316</v>
      </c>
      <c r="C58" s="54" t="s">
        <v>77</v>
      </c>
      <c r="D58" s="50">
        <v>502</v>
      </c>
      <c r="E58" s="50">
        <v>860</v>
      </c>
    </row>
    <row r="59" spans="1:5" s="55" customFormat="1" ht="15">
      <c r="A59" s="36">
        <v>54</v>
      </c>
      <c r="B59" s="37" t="s">
        <v>313</v>
      </c>
      <c r="C59" s="54" t="s">
        <v>126</v>
      </c>
      <c r="D59" s="50">
        <v>279</v>
      </c>
      <c r="E59" s="50">
        <v>558</v>
      </c>
    </row>
    <row r="60" spans="1:5" s="55" customFormat="1" ht="15">
      <c r="A60" s="36">
        <v>55</v>
      </c>
      <c r="B60" s="37" t="s">
        <v>314</v>
      </c>
      <c r="C60" s="54" t="s">
        <v>149</v>
      </c>
      <c r="D60" s="50">
        <v>578</v>
      </c>
      <c r="E60" s="50">
        <v>1156</v>
      </c>
    </row>
    <row r="61" spans="1:5" s="55" customFormat="1" ht="15">
      <c r="A61" s="44">
        <v>56</v>
      </c>
      <c r="B61" s="37" t="s">
        <v>314</v>
      </c>
      <c r="C61" s="54" t="s">
        <v>164</v>
      </c>
      <c r="D61" s="50">
        <v>405</v>
      </c>
      <c r="E61" s="50">
        <v>110</v>
      </c>
    </row>
    <row r="62" spans="1:5" s="55" customFormat="1" ht="15">
      <c r="A62" s="36">
        <v>57</v>
      </c>
      <c r="B62" s="37" t="s">
        <v>312</v>
      </c>
      <c r="C62" s="54" t="s">
        <v>95</v>
      </c>
      <c r="D62" s="50">
        <v>310</v>
      </c>
      <c r="E62" s="50">
        <f>SUM(112+270)</f>
        <v>382</v>
      </c>
    </row>
    <row r="63" spans="1:5" s="55" customFormat="1" ht="15">
      <c r="A63" s="36">
        <v>58</v>
      </c>
      <c r="B63" s="37" t="s">
        <v>314</v>
      </c>
      <c r="C63" s="54" t="s">
        <v>165</v>
      </c>
      <c r="D63" s="50">
        <v>435</v>
      </c>
      <c r="E63" s="50">
        <v>435</v>
      </c>
    </row>
    <row r="64" spans="1:5" s="55" customFormat="1" ht="15">
      <c r="A64" s="36">
        <v>59</v>
      </c>
      <c r="B64" s="37" t="s">
        <v>322</v>
      </c>
      <c r="C64" s="54" t="s">
        <v>30</v>
      </c>
      <c r="D64" s="50">
        <v>156</v>
      </c>
      <c r="E64" s="50">
        <v>312</v>
      </c>
    </row>
    <row r="65" spans="1:5" s="55" customFormat="1" ht="15">
      <c r="A65" s="44">
        <v>60</v>
      </c>
      <c r="B65" s="37" t="s">
        <v>317</v>
      </c>
      <c r="C65" s="54" t="s">
        <v>38</v>
      </c>
      <c r="D65" s="53">
        <v>140</v>
      </c>
      <c r="E65" s="53">
        <v>140</v>
      </c>
    </row>
    <row r="66" spans="1:5" s="55" customFormat="1" ht="15">
      <c r="A66" s="44">
        <v>61</v>
      </c>
      <c r="B66" s="37" t="s">
        <v>314</v>
      </c>
      <c r="C66" s="54" t="s">
        <v>166</v>
      </c>
      <c r="D66" s="50">
        <v>220</v>
      </c>
      <c r="E66" s="50">
        <v>0</v>
      </c>
    </row>
    <row r="67" spans="1:5" s="55" customFormat="1" ht="15">
      <c r="A67" s="36">
        <v>62</v>
      </c>
      <c r="B67" s="37" t="s">
        <v>313</v>
      </c>
      <c r="C67" s="54" t="s">
        <v>127</v>
      </c>
      <c r="D67" s="50">
        <v>150</v>
      </c>
      <c r="E67" s="50">
        <v>0</v>
      </c>
    </row>
    <row r="68" spans="1:5" s="55" customFormat="1" ht="15">
      <c r="A68" s="36">
        <v>63</v>
      </c>
      <c r="B68" s="37" t="s">
        <v>314</v>
      </c>
      <c r="C68" s="54" t="s">
        <v>167</v>
      </c>
      <c r="D68" s="50">
        <v>370</v>
      </c>
      <c r="E68" s="50">
        <v>740</v>
      </c>
    </row>
    <row r="69" spans="1:5" s="56" customFormat="1" ht="15">
      <c r="A69" s="36">
        <v>64</v>
      </c>
      <c r="B69" s="37" t="s">
        <v>314</v>
      </c>
      <c r="C69" s="54" t="s">
        <v>168</v>
      </c>
      <c r="D69" s="50">
        <v>170</v>
      </c>
      <c r="E69" s="50">
        <v>0</v>
      </c>
    </row>
    <row r="70" spans="1:5" s="56" customFormat="1" ht="15">
      <c r="A70" s="44">
        <v>65</v>
      </c>
      <c r="B70" s="37" t="s">
        <v>314</v>
      </c>
      <c r="C70" s="54" t="s">
        <v>169</v>
      </c>
      <c r="D70" s="50">
        <v>670</v>
      </c>
      <c r="E70" s="50">
        <v>290</v>
      </c>
    </row>
    <row r="71" spans="1:5" s="56" customFormat="1" ht="15">
      <c r="A71" s="44">
        <v>66</v>
      </c>
      <c r="B71" s="37" t="s">
        <v>314</v>
      </c>
      <c r="C71" s="54" t="s">
        <v>170</v>
      </c>
      <c r="D71" s="50">
        <v>226</v>
      </c>
      <c r="E71" s="50">
        <v>0</v>
      </c>
    </row>
    <row r="72" spans="1:5" s="56" customFormat="1" ht="15">
      <c r="A72" s="36">
        <v>67</v>
      </c>
      <c r="B72" s="37" t="s">
        <v>316</v>
      </c>
      <c r="C72" s="54" t="s">
        <v>207</v>
      </c>
      <c r="D72" s="50">
        <v>52</v>
      </c>
      <c r="E72" s="50">
        <v>52</v>
      </c>
    </row>
    <row r="73" spans="1:5" s="55" customFormat="1" ht="15">
      <c r="A73" s="36">
        <v>68</v>
      </c>
      <c r="B73" s="37" t="s">
        <v>312</v>
      </c>
      <c r="C73" s="54" t="s">
        <v>112</v>
      </c>
      <c r="D73" s="50">
        <v>286</v>
      </c>
      <c r="E73" s="50">
        <f>SUM(163+52+164+12+103.5+104)</f>
        <v>598.5</v>
      </c>
    </row>
    <row r="74" spans="1:5" s="55" customFormat="1" ht="15">
      <c r="A74" s="36">
        <v>69</v>
      </c>
      <c r="B74" s="37" t="s">
        <v>314</v>
      </c>
      <c r="C74" s="54" t="s">
        <v>171</v>
      </c>
      <c r="D74" s="50">
        <v>250</v>
      </c>
      <c r="E74" s="50">
        <v>150</v>
      </c>
    </row>
    <row r="75" spans="1:5" s="55" customFormat="1" ht="15">
      <c r="A75" s="44">
        <v>70</v>
      </c>
      <c r="B75" s="37" t="s">
        <v>316</v>
      </c>
      <c r="C75" s="54" t="s">
        <v>2</v>
      </c>
      <c r="D75" s="50">
        <v>217</v>
      </c>
      <c r="E75" s="50">
        <v>434</v>
      </c>
    </row>
    <row r="76" spans="1:5" s="55" customFormat="1" ht="15">
      <c r="A76" s="36">
        <v>71</v>
      </c>
      <c r="B76" s="37" t="s">
        <v>316</v>
      </c>
      <c r="C76" s="54" t="s">
        <v>3</v>
      </c>
      <c r="D76" s="50">
        <v>294</v>
      </c>
      <c r="E76" s="50">
        <v>588</v>
      </c>
    </row>
    <row r="77" spans="1:5" s="55" customFormat="1" ht="15">
      <c r="A77" s="36">
        <v>72</v>
      </c>
      <c r="B77" s="37" t="s">
        <v>318</v>
      </c>
      <c r="C77" s="54" t="s">
        <v>50</v>
      </c>
      <c r="D77" s="50">
        <v>450</v>
      </c>
      <c r="E77" s="50">
        <v>900</v>
      </c>
    </row>
    <row r="78" spans="1:5" s="55" customFormat="1" ht="15">
      <c r="A78" s="36">
        <v>73</v>
      </c>
      <c r="B78" s="37" t="s">
        <v>318</v>
      </c>
      <c r="C78" s="54" t="s">
        <v>51</v>
      </c>
      <c r="D78" s="50">
        <v>390</v>
      </c>
      <c r="E78" s="50">
        <v>780</v>
      </c>
    </row>
    <row r="79" spans="1:5" s="55" customFormat="1" ht="15">
      <c r="A79" s="44">
        <v>74</v>
      </c>
      <c r="B79" s="37" t="s">
        <v>322</v>
      </c>
      <c r="C79" s="54" t="s">
        <v>39</v>
      </c>
      <c r="D79" s="50">
        <v>142</v>
      </c>
      <c r="E79" s="50">
        <v>0</v>
      </c>
    </row>
    <row r="80" spans="1:5" s="55" customFormat="1" ht="25.5">
      <c r="A80" s="57">
        <v>75</v>
      </c>
      <c r="B80" s="54" t="s">
        <v>323</v>
      </c>
      <c r="C80" s="54" t="s">
        <v>290</v>
      </c>
      <c r="D80" s="58">
        <v>260</v>
      </c>
      <c r="E80" s="58">
        <v>0</v>
      </c>
    </row>
    <row r="81" spans="1:5" s="55" customFormat="1" ht="15">
      <c r="A81" s="36">
        <v>76</v>
      </c>
      <c r="B81" s="37" t="s">
        <v>314</v>
      </c>
      <c r="C81" s="54" t="s">
        <v>172</v>
      </c>
      <c r="D81" s="50">
        <v>255</v>
      </c>
      <c r="E81" s="50">
        <v>0</v>
      </c>
    </row>
    <row r="82" spans="1:5" s="55" customFormat="1" ht="15">
      <c r="A82" s="36">
        <v>77</v>
      </c>
      <c r="B82" s="37" t="s">
        <v>321</v>
      </c>
      <c r="C82" s="54" t="s">
        <v>291</v>
      </c>
      <c r="D82" s="50">
        <v>120</v>
      </c>
      <c r="E82" s="50">
        <v>0</v>
      </c>
    </row>
    <row r="83" spans="1:5" s="55" customFormat="1" ht="15">
      <c r="A83" s="36">
        <v>78</v>
      </c>
      <c r="B83" s="37" t="s">
        <v>320</v>
      </c>
      <c r="C83" s="54" t="s">
        <v>292</v>
      </c>
      <c r="D83" s="53">
        <v>0</v>
      </c>
      <c r="E83" s="53">
        <v>90</v>
      </c>
    </row>
    <row r="84" spans="1:5" s="55" customFormat="1" ht="15">
      <c r="A84" s="44">
        <v>79</v>
      </c>
      <c r="B84" s="37" t="s">
        <v>320</v>
      </c>
      <c r="C84" s="54" t="s">
        <v>293</v>
      </c>
      <c r="D84" s="53">
        <v>250</v>
      </c>
      <c r="E84" s="53">
        <v>0</v>
      </c>
    </row>
    <row r="85" spans="1:5" s="55" customFormat="1" ht="15">
      <c r="A85" s="44">
        <v>80</v>
      </c>
      <c r="B85" s="37" t="s">
        <v>314</v>
      </c>
      <c r="C85" s="54" t="s">
        <v>150</v>
      </c>
      <c r="D85" s="50">
        <v>733</v>
      </c>
      <c r="E85" s="50">
        <v>770</v>
      </c>
    </row>
    <row r="86" spans="1:5" s="55" customFormat="1" ht="15">
      <c r="A86" s="36">
        <v>81</v>
      </c>
      <c r="B86" s="37" t="s">
        <v>318</v>
      </c>
      <c r="C86" s="54" t="s">
        <v>61</v>
      </c>
      <c r="D86" s="50">
        <v>350</v>
      </c>
      <c r="E86" s="50">
        <v>350</v>
      </c>
    </row>
    <row r="87" spans="1:5" s="55" customFormat="1" ht="15">
      <c r="A87" s="36">
        <v>82</v>
      </c>
      <c r="B87" s="37" t="s">
        <v>316</v>
      </c>
      <c r="C87" s="54" t="s">
        <v>4</v>
      </c>
      <c r="D87" s="50">
        <v>232</v>
      </c>
      <c r="E87" s="50">
        <v>186</v>
      </c>
    </row>
    <row r="88" spans="1:5" s="55" customFormat="1" ht="15">
      <c r="A88" s="36">
        <v>83</v>
      </c>
      <c r="B88" s="37" t="s">
        <v>313</v>
      </c>
      <c r="C88" s="54" t="s">
        <v>128</v>
      </c>
      <c r="D88" s="50">
        <v>143</v>
      </c>
      <c r="E88" s="50">
        <v>0</v>
      </c>
    </row>
    <row r="89" spans="1:5" s="55" customFormat="1" ht="15">
      <c r="A89" s="44">
        <v>84</v>
      </c>
      <c r="B89" s="37" t="s">
        <v>312</v>
      </c>
      <c r="C89" s="54" t="s">
        <v>96</v>
      </c>
      <c r="D89" s="50">
        <v>115</v>
      </c>
      <c r="E89" s="50">
        <v>115</v>
      </c>
    </row>
    <row r="90" spans="1:5" s="55" customFormat="1" ht="15">
      <c r="A90" s="36">
        <v>85</v>
      </c>
      <c r="B90" s="37" t="s">
        <v>317</v>
      </c>
      <c r="C90" s="54" t="s">
        <v>279</v>
      </c>
      <c r="D90" s="53">
        <v>180</v>
      </c>
      <c r="E90" s="53">
        <v>80</v>
      </c>
    </row>
    <row r="91" spans="1:5" s="55" customFormat="1" ht="15">
      <c r="A91" s="36">
        <v>86</v>
      </c>
      <c r="B91" s="37" t="s">
        <v>53</v>
      </c>
      <c r="C91" s="54" t="s">
        <v>62</v>
      </c>
      <c r="D91" s="50">
        <v>626</v>
      </c>
      <c r="E91" s="50">
        <v>502</v>
      </c>
    </row>
    <row r="92" spans="1:5" s="55" customFormat="1" ht="15">
      <c r="A92" s="36">
        <v>87</v>
      </c>
      <c r="B92" s="37" t="s">
        <v>315</v>
      </c>
      <c r="C92" s="54" t="s">
        <v>78</v>
      </c>
      <c r="D92" s="53">
        <v>368</v>
      </c>
      <c r="E92" s="53">
        <v>440</v>
      </c>
    </row>
    <row r="93" spans="1:5" s="55" customFormat="1" ht="15">
      <c r="A93" s="44">
        <v>88</v>
      </c>
      <c r="B93" s="37" t="s">
        <v>313</v>
      </c>
      <c r="C93" s="54" t="s">
        <v>129</v>
      </c>
      <c r="D93" s="50">
        <v>296</v>
      </c>
      <c r="E93" s="50">
        <v>550</v>
      </c>
    </row>
    <row r="94" spans="1:5" s="55" customFormat="1" ht="15">
      <c r="A94" s="44">
        <v>89</v>
      </c>
      <c r="B94" s="37" t="s">
        <v>315</v>
      </c>
      <c r="C94" s="54" t="s">
        <v>173</v>
      </c>
      <c r="D94" s="53">
        <v>98</v>
      </c>
      <c r="E94" s="53">
        <v>0</v>
      </c>
    </row>
    <row r="95" spans="1:5" s="55" customFormat="1" ht="15">
      <c r="A95" s="36">
        <v>90</v>
      </c>
      <c r="B95" s="37" t="s">
        <v>317</v>
      </c>
      <c r="C95" s="54" t="s">
        <v>282</v>
      </c>
      <c r="D95" s="53">
        <v>135</v>
      </c>
      <c r="E95" s="53">
        <v>380</v>
      </c>
    </row>
    <row r="96" spans="1:5" s="55" customFormat="1" ht="15">
      <c r="A96" s="36">
        <v>91</v>
      </c>
      <c r="B96" s="37" t="s">
        <v>312</v>
      </c>
      <c r="C96" s="54" t="s">
        <v>97</v>
      </c>
      <c r="D96" s="50">
        <v>128</v>
      </c>
      <c r="E96" s="50">
        <f>SUM(76.5+69)</f>
        <v>145.5</v>
      </c>
    </row>
    <row r="97" spans="1:5" s="55" customFormat="1" ht="15">
      <c r="A97" s="36">
        <v>92</v>
      </c>
      <c r="B97" s="37" t="s">
        <v>314</v>
      </c>
      <c r="C97" s="54" t="s">
        <v>174</v>
      </c>
      <c r="D97" s="50">
        <v>190</v>
      </c>
      <c r="E97" s="50">
        <v>0</v>
      </c>
    </row>
    <row r="98" spans="1:5" s="55" customFormat="1" ht="15">
      <c r="A98" s="44">
        <v>93</v>
      </c>
      <c r="B98" s="37" t="s">
        <v>313</v>
      </c>
      <c r="C98" s="54" t="s">
        <v>130</v>
      </c>
      <c r="D98" s="50">
        <v>80</v>
      </c>
      <c r="E98" s="50">
        <v>0</v>
      </c>
    </row>
    <row r="99" spans="1:5" s="55" customFormat="1" ht="15">
      <c r="A99" s="44">
        <v>94</v>
      </c>
      <c r="B99" s="37" t="s">
        <v>324</v>
      </c>
      <c r="C99" s="54" t="s">
        <v>175</v>
      </c>
      <c r="D99" s="50">
        <v>1489</v>
      </c>
      <c r="E99" s="50">
        <v>720</v>
      </c>
    </row>
    <row r="100" spans="1:5" s="55" customFormat="1" ht="25.5">
      <c r="A100" s="42">
        <v>95</v>
      </c>
      <c r="B100" s="54" t="s">
        <v>323</v>
      </c>
      <c r="C100" s="54" t="s">
        <v>294</v>
      </c>
      <c r="D100" s="58">
        <v>1700</v>
      </c>
      <c r="E100" s="58">
        <v>0</v>
      </c>
    </row>
    <row r="101" spans="1:5" s="55" customFormat="1" ht="15">
      <c r="A101" s="36">
        <v>96</v>
      </c>
      <c r="B101" s="37" t="s">
        <v>313</v>
      </c>
      <c r="C101" s="54" t="s">
        <v>297</v>
      </c>
      <c r="D101" s="50">
        <v>270</v>
      </c>
      <c r="E101" s="50">
        <v>270</v>
      </c>
    </row>
    <row r="102" spans="1:5" s="55" customFormat="1" ht="15">
      <c r="A102" s="36">
        <v>97</v>
      </c>
      <c r="B102" s="37" t="s">
        <v>317</v>
      </c>
      <c r="C102" s="54" t="s">
        <v>283</v>
      </c>
      <c r="D102" s="53">
        <v>225</v>
      </c>
      <c r="E102" s="53">
        <v>412</v>
      </c>
    </row>
    <row r="103" spans="1:5" s="55" customFormat="1" ht="15">
      <c r="A103" s="44">
        <v>98</v>
      </c>
      <c r="B103" s="37" t="s">
        <v>316</v>
      </c>
      <c r="C103" s="54" t="s">
        <v>298</v>
      </c>
      <c r="D103" s="50">
        <v>0</v>
      </c>
      <c r="E103" s="50">
        <v>110</v>
      </c>
    </row>
    <row r="104" spans="1:5" s="55" customFormat="1" ht="15">
      <c r="A104" s="36">
        <v>99</v>
      </c>
      <c r="B104" s="37" t="s">
        <v>314</v>
      </c>
      <c r="C104" s="54" t="s">
        <v>176</v>
      </c>
      <c r="D104" s="50">
        <v>165</v>
      </c>
      <c r="E104" s="50">
        <v>165</v>
      </c>
    </row>
    <row r="105" spans="1:5" s="55" customFormat="1" ht="15">
      <c r="A105" s="36">
        <v>100</v>
      </c>
      <c r="B105" s="37" t="s">
        <v>314</v>
      </c>
      <c r="C105" s="54" t="s">
        <v>131</v>
      </c>
      <c r="D105" s="50">
        <v>272</v>
      </c>
      <c r="E105" s="50">
        <v>272</v>
      </c>
    </row>
    <row r="106" spans="1:5" s="55" customFormat="1" ht="15">
      <c r="A106" s="36">
        <v>101</v>
      </c>
      <c r="B106" s="37" t="s">
        <v>312</v>
      </c>
      <c r="C106" s="54" t="s">
        <v>98</v>
      </c>
      <c r="D106" s="50">
        <v>143</v>
      </c>
      <c r="E106" s="50">
        <f>SUM(55.5+48.5)</f>
        <v>104</v>
      </c>
    </row>
    <row r="107" spans="1:5" s="55" customFormat="1" ht="15">
      <c r="A107" s="44">
        <v>102</v>
      </c>
      <c r="B107" s="37" t="s">
        <v>314</v>
      </c>
      <c r="C107" s="54" t="s">
        <v>151</v>
      </c>
      <c r="D107" s="50">
        <v>590</v>
      </c>
      <c r="E107" s="50">
        <v>953</v>
      </c>
    </row>
    <row r="108" spans="1:5" s="55" customFormat="1" ht="15">
      <c r="A108" s="44">
        <v>103</v>
      </c>
      <c r="B108" s="37" t="s">
        <v>314</v>
      </c>
      <c r="C108" s="54" t="s">
        <v>132</v>
      </c>
      <c r="D108" s="50">
        <v>156</v>
      </c>
      <c r="E108" s="50">
        <v>300</v>
      </c>
    </row>
    <row r="109" spans="1:5" s="55" customFormat="1" ht="15">
      <c r="A109" s="36">
        <v>104</v>
      </c>
      <c r="B109" s="37" t="s">
        <v>315</v>
      </c>
      <c r="C109" s="54" t="s">
        <v>79</v>
      </c>
      <c r="D109" s="53">
        <v>510</v>
      </c>
      <c r="E109" s="53">
        <v>980</v>
      </c>
    </row>
    <row r="110" spans="1:5" s="55" customFormat="1" ht="15">
      <c r="A110" s="36">
        <v>105</v>
      </c>
      <c r="B110" s="37" t="s">
        <v>319</v>
      </c>
      <c r="C110" s="54" t="s">
        <v>200</v>
      </c>
      <c r="D110" s="53">
        <v>2988</v>
      </c>
      <c r="E110" s="53">
        <v>0</v>
      </c>
    </row>
    <row r="111" spans="1:5" s="55" customFormat="1" ht="15">
      <c r="A111" s="36">
        <v>106</v>
      </c>
      <c r="B111" s="37" t="s">
        <v>316</v>
      </c>
      <c r="C111" s="54" t="s">
        <v>209</v>
      </c>
      <c r="D111" s="50">
        <v>1550</v>
      </c>
      <c r="E111" s="50">
        <v>3100</v>
      </c>
    </row>
    <row r="112" spans="1:5" s="55" customFormat="1" ht="15">
      <c r="A112" s="44">
        <v>107</v>
      </c>
      <c r="B112" s="37" t="s">
        <v>316</v>
      </c>
      <c r="C112" s="54" t="s">
        <v>5</v>
      </c>
      <c r="D112" s="50">
        <v>102</v>
      </c>
      <c r="E112" s="50">
        <v>0</v>
      </c>
    </row>
    <row r="113" spans="1:5" s="55" customFormat="1" ht="15">
      <c r="A113" s="44">
        <v>108</v>
      </c>
      <c r="B113" s="37" t="s">
        <v>313</v>
      </c>
      <c r="C113" s="54" t="s">
        <v>133</v>
      </c>
      <c r="D113" s="50">
        <v>96</v>
      </c>
      <c r="E113" s="50">
        <v>96</v>
      </c>
    </row>
    <row r="114" spans="1:5" s="55" customFormat="1" ht="15">
      <c r="A114" s="36">
        <v>109</v>
      </c>
      <c r="B114" s="37" t="s">
        <v>316</v>
      </c>
      <c r="C114" s="54" t="s">
        <v>21</v>
      </c>
      <c r="D114" s="50">
        <v>0</v>
      </c>
      <c r="E114" s="50">
        <v>1440</v>
      </c>
    </row>
    <row r="115" spans="1:5" s="55" customFormat="1" ht="15">
      <c r="A115" s="36">
        <v>110</v>
      </c>
      <c r="B115" s="37" t="s">
        <v>313</v>
      </c>
      <c r="C115" s="54" t="s">
        <v>134</v>
      </c>
      <c r="D115" s="50">
        <v>129</v>
      </c>
      <c r="E115" s="50">
        <v>129</v>
      </c>
    </row>
    <row r="116" spans="1:5" s="55" customFormat="1" ht="15">
      <c r="A116" s="36">
        <v>111</v>
      </c>
      <c r="B116" s="37" t="s">
        <v>316</v>
      </c>
      <c r="C116" s="54" t="s">
        <v>299</v>
      </c>
      <c r="D116" s="50">
        <v>170</v>
      </c>
      <c r="E116" s="50">
        <v>170</v>
      </c>
    </row>
    <row r="117" spans="1:5" s="55" customFormat="1" ht="15">
      <c r="A117" s="44">
        <v>112</v>
      </c>
      <c r="B117" s="37" t="s">
        <v>316</v>
      </c>
      <c r="C117" s="54" t="s">
        <v>6</v>
      </c>
      <c r="D117" s="50">
        <v>118</v>
      </c>
      <c r="E117" s="50">
        <v>0</v>
      </c>
    </row>
    <row r="118" spans="1:5" s="55" customFormat="1" ht="15">
      <c r="A118" s="36">
        <v>113</v>
      </c>
      <c r="B118" s="37" t="s">
        <v>315</v>
      </c>
      <c r="C118" s="54" t="s">
        <v>210</v>
      </c>
      <c r="D118" s="53">
        <v>920</v>
      </c>
      <c r="E118" s="53">
        <v>920</v>
      </c>
    </row>
    <row r="119" spans="1:5" s="55" customFormat="1" ht="15">
      <c r="A119" s="36">
        <v>114</v>
      </c>
      <c r="B119" s="37" t="s">
        <v>316</v>
      </c>
      <c r="C119" s="54" t="s">
        <v>7</v>
      </c>
      <c r="D119" s="50">
        <v>102</v>
      </c>
      <c r="E119" s="50">
        <v>0</v>
      </c>
    </row>
    <row r="120" spans="1:5" s="55" customFormat="1" ht="15">
      <c r="A120" s="36">
        <v>115</v>
      </c>
      <c r="B120" s="37" t="s">
        <v>314</v>
      </c>
      <c r="C120" s="54" t="s">
        <v>177</v>
      </c>
      <c r="D120" s="50">
        <v>63</v>
      </c>
      <c r="E120" s="50">
        <v>63</v>
      </c>
    </row>
    <row r="121" spans="1:5" s="55" customFormat="1" ht="15">
      <c r="A121" s="44">
        <v>116</v>
      </c>
      <c r="B121" s="37" t="s">
        <v>316</v>
      </c>
      <c r="C121" s="54" t="s">
        <v>211</v>
      </c>
      <c r="D121" s="50">
        <v>1020</v>
      </c>
      <c r="E121" s="50">
        <v>2040</v>
      </c>
    </row>
    <row r="122" spans="1:5" s="55" customFormat="1" ht="15">
      <c r="A122" s="44">
        <v>117</v>
      </c>
      <c r="B122" s="37" t="s">
        <v>316</v>
      </c>
      <c r="C122" s="54" t="s">
        <v>226</v>
      </c>
      <c r="D122" s="50">
        <v>60</v>
      </c>
      <c r="E122" s="50">
        <v>120</v>
      </c>
    </row>
    <row r="123" spans="1:5" s="55" customFormat="1" ht="15">
      <c r="A123" s="36">
        <v>118</v>
      </c>
      <c r="B123" s="37" t="s">
        <v>315</v>
      </c>
      <c r="C123" s="54" t="s">
        <v>225</v>
      </c>
      <c r="D123" s="53">
        <v>80</v>
      </c>
      <c r="E123" s="53">
        <v>160</v>
      </c>
    </row>
    <row r="124" spans="1:5" s="55" customFormat="1" ht="15">
      <c r="A124" s="44">
        <v>119</v>
      </c>
      <c r="B124" s="37" t="s">
        <v>312</v>
      </c>
      <c r="C124" s="54" t="s">
        <v>113</v>
      </c>
      <c r="D124" s="50">
        <v>130</v>
      </c>
      <c r="E124" s="50">
        <v>0</v>
      </c>
    </row>
    <row r="125" spans="1:5" s="55" customFormat="1" ht="15">
      <c r="A125" s="44">
        <v>120</v>
      </c>
      <c r="B125" s="37" t="s">
        <v>318</v>
      </c>
      <c r="C125" s="54" t="s">
        <v>63</v>
      </c>
      <c r="D125" s="50">
        <v>1372</v>
      </c>
      <c r="E125" s="50">
        <v>1064</v>
      </c>
    </row>
    <row r="126" spans="1:5" s="55" customFormat="1" ht="15">
      <c r="A126" s="36">
        <v>121</v>
      </c>
      <c r="B126" s="37" t="s">
        <v>312</v>
      </c>
      <c r="C126" s="54" t="s">
        <v>99</v>
      </c>
      <c r="D126" s="50">
        <v>330</v>
      </c>
      <c r="E126" s="50">
        <f>SUM(88+53.5+227.5+167+41.5)</f>
        <v>577.5</v>
      </c>
    </row>
    <row r="127" spans="1:5" s="55" customFormat="1" ht="15">
      <c r="A127" s="44">
        <v>122</v>
      </c>
      <c r="B127" s="37" t="s">
        <v>313</v>
      </c>
      <c r="C127" s="54" t="s">
        <v>135</v>
      </c>
      <c r="D127" s="50">
        <v>120</v>
      </c>
      <c r="E127" s="50">
        <v>200</v>
      </c>
    </row>
    <row r="128" spans="1:5" s="55" customFormat="1" ht="15">
      <c r="A128" s="44">
        <v>123</v>
      </c>
      <c r="B128" s="37" t="s">
        <v>53</v>
      </c>
      <c r="C128" s="54" t="s">
        <v>64</v>
      </c>
      <c r="D128" s="50">
        <v>420</v>
      </c>
      <c r="E128" s="50">
        <v>544</v>
      </c>
    </row>
    <row r="129" spans="1:5" s="55" customFormat="1" ht="15">
      <c r="A129" s="36">
        <v>124</v>
      </c>
      <c r="B129" s="37" t="s">
        <v>314</v>
      </c>
      <c r="C129" s="54" t="s">
        <v>136</v>
      </c>
      <c r="D129" s="50">
        <v>155</v>
      </c>
      <c r="E129" s="50">
        <v>310</v>
      </c>
    </row>
    <row r="130" spans="1:5" s="55" customFormat="1" ht="15">
      <c r="A130" s="44">
        <v>125</v>
      </c>
      <c r="B130" s="37" t="s">
        <v>312</v>
      </c>
      <c r="C130" s="54" t="s">
        <v>100</v>
      </c>
      <c r="D130" s="50">
        <f>SUM(118+54)</f>
        <v>172</v>
      </c>
      <c r="E130" s="50">
        <f>SUM(61+48.5)</f>
        <v>109.5</v>
      </c>
    </row>
    <row r="131" spans="1:5" s="55" customFormat="1" ht="15">
      <c r="A131" s="44">
        <v>126</v>
      </c>
      <c r="B131" s="37" t="s">
        <v>314</v>
      </c>
      <c r="C131" s="54" t="s">
        <v>178</v>
      </c>
      <c r="D131" s="50">
        <v>281</v>
      </c>
      <c r="E131" s="50">
        <v>0</v>
      </c>
    </row>
    <row r="132" spans="1:5" s="55" customFormat="1" ht="15">
      <c r="A132" s="36">
        <v>127</v>
      </c>
      <c r="B132" s="37" t="s">
        <v>312</v>
      </c>
      <c r="C132" s="54" t="s">
        <v>114</v>
      </c>
      <c r="D132" s="50">
        <v>300</v>
      </c>
      <c r="E132" s="50">
        <f>SUM(212+112+52+16+43)</f>
        <v>435</v>
      </c>
    </row>
    <row r="133" spans="1:5" s="55" customFormat="1" ht="15">
      <c r="A133" s="44">
        <v>128</v>
      </c>
      <c r="B133" s="37" t="s">
        <v>316</v>
      </c>
      <c r="C133" s="54" t="s">
        <v>22</v>
      </c>
      <c r="D133" s="50">
        <v>174</v>
      </c>
      <c r="E133" s="50">
        <v>160</v>
      </c>
    </row>
    <row r="134" spans="1:5" s="55" customFormat="1" ht="15">
      <c r="A134" s="44">
        <v>129</v>
      </c>
      <c r="B134" s="37" t="s">
        <v>316</v>
      </c>
      <c r="C134" s="54" t="s">
        <v>280</v>
      </c>
      <c r="D134" s="50">
        <v>0</v>
      </c>
      <c r="E134" s="50">
        <v>0</v>
      </c>
    </row>
    <row r="135" spans="1:5" s="55" customFormat="1" ht="15">
      <c r="A135" s="36">
        <v>130</v>
      </c>
      <c r="B135" s="37" t="s">
        <v>316</v>
      </c>
      <c r="C135" s="54" t="s">
        <v>8</v>
      </c>
      <c r="D135" s="50">
        <v>275</v>
      </c>
      <c r="E135" s="50">
        <v>300</v>
      </c>
    </row>
    <row r="136" spans="1:5" s="55" customFormat="1" ht="15">
      <c r="A136" s="44">
        <v>131</v>
      </c>
      <c r="B136" s="37" t="s">
        <v>318</v>
      </c>
      <c r="C136" s="54" t="s">
        <v>52</v>
      </c>
      <c r="D136" s="50">
        <v>375</v>
      </c>
      <c r="E136" s="50">
        <v>750</v>
      </c>
    </row>
    <row r="137" spans="1:5" s="55" customFormat="1" ht="15">
      <c r="A137" s="44">
        <v>132</v>
      </c>
      <c r="B137" s="37" t="s">
        <v>314</v>
      </c>
      <c r="C137" s="54" t="s">
        <v>152</v>
      </c>
      <c r="D137" s="50">
        <v>520</v>
      </c>
      <c r="E137" s="50">
        <v>385</v>
      </c>
    </row>
    <row r="138" spans="1:5" s="55" customFormat="1" ht="15">
      <c r="A138" s="36">
        <v>133</v>
      </c>
      <c r="B138" s="37" t="s">
        <v>316</v>
      </c>
      <c r="C138" s="54" t="s">
        <v>23</v>
      </c>
      <c r="D138" s="50">
        <v>95</v>
      </c>
      <c r="E138" s="50">
        <v>0</v>
      </c>
    </row>
    <row r="139" spans="1:5" s="55" customFormat="1" ht="15">
      <c r="A139" s="44">
        <v>134</v>
      </c>
      <c r="B139" s="37" t="s">
        <v>312</v>
      </c>
      <c r="C139" s="54" t="s">
        <v>115</v>
      </c>
      <c r="D139" s="50">
        <v>200</v>
      </c>
      <c r="E139" s="50">
        <v>58</v>
      </c>
    </row>
    <row r="140" spans="1:5" s="55" customFormat="1" ht="15">
      <c r="A140" s="44">
        <v>135</v>
      </c>
      <c r="B140" s="37" t="s">
        <v>315</v>
      </c>
      <c r="C140" s="54" t="s">
        <v>179</v>
      </c>
      <c r="D140" s="53">
        <v>80</v>
      </c>
      <c r="E140" s="53">
        <v>80</v>
      </c>
    </row>
    <row r="141" spans="1:5" s="55" customFormat="1" ht="15">
      <c r="A141" s="36">
        <v>136</v>
      </c>
      <c r="B141" s="37" t="s">
        <v>322</v>
      </c>
      <c r="C141" s="54" t="s">
        <v>31</v>
      </c>
      <c r="D141" s="50">
        <v>2216</v>
      </c>
      <c r="E141" s="50">
        <v>4432</v>
      </c>
    </row>
    <row r="142" spans="1:5" s="55" customFormat="1" ht="15">
      <c r="A142" s="44">
        <v>137</v>
      </c>
      <c r="B142" s="37" t="s">
        <v>319</v>
      </c>
      <c r="C142" s="54" t="s">
        <v>201</v>
      </c>
      <c r="D142" s="53">
        <v>465</v>
      </c>
      <c r="E142" s="53">
        <v>0</v>
      </c>
    </row>
    <row r="143" spans="1:5" s="55" customFormat="1" ht="15">
      <c r="A143" s="44">
        <v>138</v>
      </c>
      <c r="B143" s="37" t="s">
        <v>312</v>
      </c>
      <c r="C143" s="54" t="s">
        <v>116</v>
      </c>
      <c r="D143" s="50">
        <v>120</v>
      </c>
      <c r="E143" s="50">
        <v>120</v>
      </c>
    </row>
    <row r="144" spans="1:5" s="55" customFormat="1" ht="15">
      <c r="A144" s="36">
        <v>139</v>
      </c>
      <c r="B144" s="37" t="s">
        <v>316</v>
      </c>
      <c r="C144" s="54" t="s">
        <v>300</v>
      </c>
      <c r="D144" s="50">
        <v>180</v>
      </c>
      <c r="E144" s="50">
        <v>0</v>
      </c>
    </row>
    <row r="145" spans="1:5" s="55" customFormat="1" ht="15">
      <c r="A145" s="44">
        <v>140</v>
      </c>
      <c r="B145" s="37" t="s">
        <v>316</v>
      </c>
      <c r="C145" s="54" t="s">
        <v>24</v>
      </c>
      <c r="D145" s="50">
        <v>237</v>
      </c>
      <c r="E145" s="50">
        <v>474</v>
      </c>
    </row>
    <row r="146" spans="1:5" s="55" customFormat="1" ht="15">
      <c r="A146" s="44">
        <v>141</v>
      </c>
      <c r="B146" s="37" t="s">
        <v>316</v>
      </c>
      <c r="C146" s="54" t="s">
        <v>9</v>
      </c>
      <c r="D146" s="50">
        <v>181</v>
      </c>
      <c r="E146" s="50">
        <v>0</v>
      </c>
    </row>
    <row r="147" spans="1:5" s="55" customFormat="1" ht="15">
      <c r="A147" s="36">
        <v>142</v>
      </c>
      <c r="B147" s="37" t="s">
        <v>314</v>
      </c>
      <c r="C147" s="54" t="s">
        <v>153</v>
      </c>
      <c r="D147" s="50">
        <v>520</v>
      </c>
      <c r="E147" s="50">
        <v>1040</v>
      </c>
    </row>
    <row r="148" spans="1:5" s="55" customFormat="1" ht="15">
      <c r="A148" s="44">
        <v>143</v>
      </c>
      <c r="B148" s="37" t="s">
        <v>316</v>
      </c>
      <c r="C148" s="54" t="s">
        <v>25</v>
      </c>
      <c r="D148" s="50">
        <v>135</v>
      </c>
      <c r="E148" s="50">
        <v>520</v>
      </c>
    </row>
    <row r="149" spans="1:5" s="55" customFormat="1" ht="15">
      <c r="A149" s="44">
        <v>144</v>
      </c>
      <c r="B149" s="37" t="s">
        <v>317</v>
      </c>
      <c r="C149" s="54" t="s">
        <v>375</v>
      </c>
      <c r="D149" s="53">
        <v>100</v>
      </c>
      <c r="E149" s="53">
        <v>35</v>
      </c>
    </row>
    <row r="150" spans="1:5" s="55" customFormat="1" ht="15">
      <c r="A150" s="36">
        <v>145</v>
      </c>
      <c r="B150" s="37" t="s">
        <v>319</v>
      </c>
      <c r="C150" s="54" t="s">
        <v>202</v>
      </c>
      <c r="D150" s="53">
        <v>1590</v>
      </c>
      <c r="E150" s="53">
        <v>0</v>
      </c>
    </row>
    <row r="151" spans="1:5" s="55" customFormat="1" ht="15">
      <c r="A151" s="44">
        <v>146</v>
      </c>
      <c r="B151" s="37" t="s">
        <v>315</v>
      </c>
      <c r="C151" s="54" t="s">
        <v>154</v>
      </c>
      <c r="D151" s="53">
        <v>480</v>
      </c>
      <c r="E151" s="53">
        <v>638</v>
      </c>
    </row>
    <row r="152" spans="1:5" s="55" customFormat="1" ht="15">
      <c r="A152" s="44">
        <v>147</v>
      </c>
      <c r="B152" s="37" t="s">
        <v>313</v>
      </c>
      <c r="C152" s="54" t="s">
        <v>137</v>
      </c>
      <c r="D152" s="50">
        <v>374</v>
      </c>
      <c r="E152" s="50">
        <v>0</v>
      </c>
    </row>
    <row r="153" spans="1:5" s="55" customFormat="1" ht="15">
      <c r="A153" s="36">
        <v>148</v>
      </c>
      <c r="B153" s="37" t="s">
        <v>318</v>
      </c>
      <c r="C153" s="54" t="s">
        <v>301</v>
      </c>
      <c r="D153" s="50">
        <v>1240</v>
      </c>
      <c r="E153" s="50">
        <v>950</v>
      </c>
    </row>
    <row r="154" spans="1:5" s="55" customFormat="1" ht="15">
      <c r="A154" s="44">
        <v>149</v>
      </c>
      <c r="B154" s="37" t="s">
        <v>314</v>
      </c>
      <c r="C154" s="54" t="s">
        <v>138</v>
      </c>
      <c r="D154" s="50">
        <v>282</v>
      </c>
      <c r="E154" s="50">
        <v>560</v>
      </c>
    </row>
    <row r="155" spans="1:5" s="55" customFormat="1" ht="15">
      <c r="A155" s="44">
        <v>150</v>
      </c>
      <c r="B155" s="37" t="s">
        <v>312</v>
      </c>
      <c r="C155" s="54" t="s">
        <v>117</v>
      </c>
      <c r="D155" s="50">
        <v>735</v>
      </c>
      <c r="E155" s="50">
        <v>1250</v>
      </c>
    </row>
    <row r="156" spans="1:5" s="55" customFormat="1" ht="15">
      <c r="A156" s="36">
        <v>151</v>
      </c>
      <c r="B156" s="37" t="s">
        <v>313</v>
      </c>
      <c r="C156" s="54" t="s">
        <v>139</v>
      </c>
      <c r="D156" s="50">
        <v>80</v>
      </c>
      <c r="E156" s="50">
        <v>0</v>
      </c>
    </row>
    <row r="157" spans="1:5" s="55" customFormat="1" ht="15">
      <c r="A157" s="44">
        <v>152</v>
      </c>
      <c r="B157" s="37" t="s">
        <v>315</v>
      </c>
      <c r="C157" s="54" t="s">
        <v>140</v>
      </c>
      <c r="D157" s="53">
        <v>325</v>
      </c>
      <c r="E157" s="53">
        <v>360</v>
      </c>
    </row>
    <row r="158" spans="1:5" s="55" customFormat="1" ht="15">
      <c r="A158" s="44">
        <v>153</v>
      </c>
      <c r="B158" s="37" t="s">
        <v>317</v>
      </c>
      <c r="C158" s="54" t="s">
        <v>40</v>
      </c>
      <c r="D158" s="53">
        <v>840</v>
      </c>
      <c r="E158" s="53">
        <v>200</v>
      </c>
    </row>
    <row r="159" spans="1:5" s="55" customFormat="1" ht="15">
      <c r="A159" s="36">
        <v>154</v>
      </c>
      <c r="B159" s="37" t="s">
        <v>316</v>
      </c>
      <c r="C159" s="54" t="s">
        <v>10</v>
      </c>
      <c r="D159" s="50">
        <v>134</v>
      </c>
      <c r="E159" s="50">
        <v>0</v>
      </c>
    </row>
    <row r="160" spans="1:5" s="55" customFormat="1" ht="15">
      <c r="A160" s="44">
        <v>155</v>
      </c>
      <c r="B160" s="37" t="s">
        <v>322</v>
      </c>
      <c r="C160" s="54" t="s">
        <v>41</v>
      </c>
      <c r="D160" s="50">
        <v>433</v>
      </c>
      <c r="E160" s="50">
        <v>866</v>
      </c>
    </row>
    <row r="161" spans="1:5" s="55" customFormat="1" ht="15">
      <c r="A161" s="44">
        <v>156</v>
      </c>
      <c r="B161" s="37" t="s">
        <v>53</v>
      </c>
      <c r="C161" s="54" t="s">
        <v>65</v>
      </c>
      <c r="D161" s="50">
        <v>374</v>
      </c>
      <c r="E161" s="50">
        <v>374</v>
      </c>
    </row>
    <row r="162" spans="1:5" s="55" customFormat="1" ht="15">
      <c r="A162" s="36">
        <v>157</v>
      </c>
      <c r="B162" s="37" t="s">
        <v>312</v>
      </c>
      <c r="C162" s="54" t="s">
        <v>101</v>
      </c>
      <c r="D162" s="50">
        <v>1450</v>
      </c>
      <c r="E162" s="50">
        <f>SUM(115+410+57+20+39+13+88+138+165+595+10+228+55+62)</f>
        <v>1995</v>
      </c>
    </row>
    <row r="163" spans="1:5" s="55" customFormat="1" ht="15">
      <c r="A163" s="44">
        <v>158</v>
      </c>
      <c r="B163" s="37" t="s">
        <v>312</v>
      </c>
      <c r="C163" s="54" t="s">
        <v>118</v>
      </c>
      <c r="D163" s="50">
        <v>120</v>
      </c>
      <c r="E163" s="50">
        <v>120</v>
      </c>
    </row>
    <row r="164" spans="1:5" s="55" customFormat="1" ht="15">
      <c r="A164" s="44">
        <v>159</v>
      </c>
      <c r="B164" s="37" t="s">
        <v>316</v>
      </c>
      <c r="C164" s="54" t="s">
        <v>208</v>
      </c>
      <c r="D164" s="50">
        <v>250</v>
      </c>
      <c r="E164" s="50">
        <v>500</v>
      </c>
    </row>
    <row r="165" spans="1:5" s="55" customFormat="1" ht="15">
      <c r="A165" s="36">
        <v>160</v>
      </c>
      <c r="B165" s="37" t="s">
        <v>318</v>
      </c>
      <c r="C165" s="54" t="s">
        <v>66</v>
      </c>
      <c r="D165" s="50">
        <v>196</v>
      </c>
      <c r="E165" s="50">
        <v>0</v>
      </c>
    </row>
    <row r="166" spans="1:5" s="55" customFormat="1" ht="15">
      <c r="A166" s="44">
        <v>161</v>
      </c>
      <c r="B166" s="37" t="s">
        <v>314</v>
      </c>
      <c r="C166" s="54" t="s">
        <v>180</v>
      </c>
      <c r="D166" s="50">
        <v>162</v>
      </c>
      <c r="E166" s="50">
        <v>324</v>
      </c>
    </row>
    <row r="167" spans="1:5" s="55" customFormat="1" ht="15">
      <c r="A167" s="44">
        <v>162</v>
      </c>
      <c r="B167" s="37" t="s">
        <v>318</v>
      </c>
      <c r="C167" s="54" t="s">
        <v>67</v>
      </c>
      <c r="D167" s="50">
        <v>221</v>
      </c>
      <c r="E167" s="50">
        <v>318</v>
      </c>
    </row>
    <row r="168" spans="1:5" s="55" customFormat="1" ht="15">
      <c r="A168" s="36">
        <v>163</v>
      </c>
      <c r="B168" s="37" t="s">
        <v>314</v>
      </c>
      <c r="C168" s="54" t="s">
        <v>181</v>
      </c>
      <c r="D168" s="50">
        <v>385</v>
      </c>
      <c r="E168" s="50">
        <v>0</v>
      </c>
    </row>
    <row r="169" spans="1:5" s="55" customFormat="1" ht="15">
      <c r="A169" s="44">
        <v>164</v>
      </c>
      <c r="B169" s="37" t="s">
        <v>322</v>
      </c>
      <c r="C169" s="54" t="s">
        <v>32</v>
      </c>
      <c r="D169" s="50">
        <v>151</v>
      </c>
      <c r="E169" s="50">
        <v>0</v>
      </c>
    </row>
    <row r="170" spans="1:5" s="55" customFormat="1" ht="15">
      <c r="A170" s="44">
        <v>165</v>
      </c>
      <c r="B170" s="37" t="s">
        <v>318</v>
      </c>
      <c r="C170" s="54" t="s">
        <v>68</v>
      </c>
      <c r="D170" s="50">
        <v>390</v>
      </c>
      <c r="E170" s="50">
        <v>283</v>
      </c>
    </row>
    <row r="171" spans="1:5" s="55" customFormat="1" ht="15">
      <c r="A171" s="36">
        <v>166</v>
      </c>
      <c r="B171" s="37" t="s">
        <v>321</v>
      </c>
      <c r="C171" s="54" t="s">
        <v>80</v>
      </c>
      <c r="D171" s="50">
        <v>145</v>
      </c>
      <c r="E171" s="50">
        <v>0</v>
      </c>
    </row>
    <row r="172" spans="1:5" s="55" customFormat="1" ht="15">
      <c r="A172" s="44">
        <v>167</v>
      </c>
      <c r="B172" s="37" t="s">
        <v>322</v>
      </c>
      <c r="C172" s="54" t="s">
        <v>33</v>
      </c>
      <c r="D172" s="50">
        <v>395</v>
      </c>
      <c r="E172" s="50">
        <v>790</v>
      </c>
    </row>
    <row r="173" spans="1:5" s="55" customFormat="1" ht="15">
      <c r="A173" s="44">
        <v>168</v>
      </c>
      <c r="B173" s="37" t="s">
        <v>317</v>
      </c>
      <c r="C173" s="54" t="s">
        <v>374</v>
      </c>
      <c r="D173" s="53">
        <v>100</v>
      </c>
      <c r="E173" s="53">
        <v>35</v>
      </c>
    </row>
    <row r="174" spans="1:5" s="55" customFormat="1" ht="15">
      <c r="A174" s="36">
        <v>169</v>
      </c>
      <c r="B174" s="37" t="s">
        <v>53</v>
      </c>
      <c r="C174" s="54" t="s">
        <v>53</v>
      </c>
      <c r="D174" s="50">
        <v>410</v>
      </c>
      <c r="E174" s="50">
        <v>820</v>
      </c>
    </row>
    <row r="175" spans="1:5" s="55" customFormat="1" ht="15">
      <c r="A175" s="44">
        <v>170</v>
      </c>
      <c r="B175" s="37" t="s">
        <v>314</v>
      </c>
      <c r="C175" s="54" t="s">
        <v>182</v>
      </c>
      <c r="D175" s="50">
        <v>102</v>
      </c>
      <c r="E175" s="50">
        <v>102</v>
      </c>
    </row>
    <row r="176" spans="1:5" s="55" customFormat="1" ht="15">
      <c r="A176" s="44">
        <v>171</v>
      </c>
      <c r="B176" s="37" t="s">
        <v>312</v>
      </c>
      <c r="C176" s="54" t="s">
        <v>102</v>
      </c>
      <c r="D176" s="50">
        <v>373</v>
      </c>
      <c r="E176" s="50">
        <v>488</v>
      </c>
    </row>
    <row r="177" spans="1:5" s="55" customFormat="1" ht="15">
      <c r="A177" s="36">
        <v>172</v>
      </c>
      <c r="B177" s="37" t="s">
        <v>315</v>
      </c>
      <c r="C177" s="54" t="s">
        <v>81</v>
      </c>
      <c r="D177" s="53">
        <v>144</v>
      </c>
      <c r="E177" s="53">
        <v>288</v>
      </c>
    </row>
    <row r="178" spans="1:5" s="55" customFormat="1" ht="15">
      <c r="A178" s="44">
        <v>173</v>
      </c>
      <c r="B178" s="37" t="s">
        <v>316</v>
      </c>
      <c r="C178" s="54" t="s">
        <v>11</v>
      </c>
      <c r="D178" s="50">
        <v>393</v>
      </c>
      <c r="E178" s="50">
        <v>786</v>
      </c>
    </row>
    <row r="179" spans="1:5" s="55" customFormat="1" ht="15">
      <c r="A179" s="44">
        <v>174</v>
      </c>
      <c r="B179" s="45" t="s">
        <v>312</v>
      </c>
      <c r="C179" s="54" t="s">
        <v>119</v>
      </c>
      <c r="D179" s="50">
        <f>SUM(283+47)</f>
        <v>330</v>
      </c>
      <c r="E179" s="50">
        <v>40</v>
      </c>
    </row>
    <row r="180" spans="1:5" s="55" customFormat="1" ht="15">
      <c r="A180" s="36">
        <v>175</v>
      </c>
      <c r="B180" s="37" t="s">
        <v>314</v>
      </c>
      <c r="C180" s="54" t="s">
        <v>183</v>
      </c>
      <c r="D180" s="50">
        <v>130</v>
      </c>
      <c r="E180" s="50">
        <v>0</v>
      </c>
    </row>
    <row r="181" spans="1:5" s="55" customFormat="1" ht="15">
      <c r="A181" s="44">
        <v>176</v>
      </c>
      <c r="B181" s="37" t="s">
        <v>34</v>
      </c>
      <c r="C181" s="54" t="s">
        <v>34</v>
      </c>
      <c r="D181" s="53">
        <v>900</v>
      </c>
      <c r="E181" s="53">
        <v>700</v>
      </c>
    </row>
    <row r="182" spans="1:5" s="55" customFormat="1" ht="15">
      <c r="A182" s="44">
        <v>177</v>
      </c>
      <c r="B182" s="37" t="s">
        <v>316</v>
      </c>
      <c r="C182" s="54" t="s">
        <v>415</v>
      </c>
      <c r="D182" s="53">
        <v>70</v>
      </c>
      <c r="E182" s="53">
        <v>140</v>
      </c>
    </row>
    <row r="183" spans="1:5" s="55" customFormat="1" ht="15">
      <c r="A183" s="36">
        <v>178</v>
      </c>
      <c r="B183" s="37" t="s">
        <v>321</v>
      </c>
      <c r="C183" s="54" t="s">
        <v>82</v>
      </c>
      <c r="D183" s="50">
        <v>120</v>
      </c>
      <c r="E183" s="50">
        <v>0</v>
      </c>
    </row>
    <row r="184" spans="1:5" s="55" customFormat="1" ht="15">
      <c r="A184" s="44">
        <v>179</v>
      </c>
      <c r="B184" s="37" t="s">
        <v>314</v>
      </c>
      <c r="C184" s="54" t="s">
        <v>155</v>
      </c>
      <c r="D184" s="50">
        <v>735</v>
      </c>
      <c r="E184" s="50">
        <v>1138</v>
      </c>
    </row>
    <row r="185" spans="1:5" s="55" customFormat="1" ht="15">
      <c r="A185" s="44">
        <v>180</v>
      </c>
      <c r="B185" s="37" t="s">
        <v>321</v>
      </c>
      <c r="C185" s="54" t="s">
        <v>83</v>
      </c>
      <c r="D185" s="50">
        <v>691</v>
      </c>
      <c r="E185" s="50">
        <v>1382</v>
      </c>
    </row>
    <row r="186" spans="1:5" s="55" customFormat="1" ht="15">
      <c r="A186" s="36">
        <v>181</v>
      </c>
      <c r="B186" s="37" t="s">
        <v>321</v>
      </c>
      <c r="C186" s="54" t="s">
        <v>84</v>
      </c>
      <c r="D186" s="50">
        <v>824</v>
      </c>
      <c r="E186" s="50">
        <v>0</v>
      </c>
    </row>
    <row r="187" spans="1:5" s="55" customFormat="1" ht="15">
      <c r="A187" s="44">
        <v>182</v>
      </c>
      <c r="B187" s="37" t="s">
        <v>314</v>
      </c>
      <c r="C187" s="54" t="s">
        <v>184</v>
      </c>
      <c r="D187" s="50">
        <v>178</v>
      </c>
      <c r="E187" s="50">
        <v>0</v>
      </c>
    </row>
    <row r="188" spans="1:5" s="55" customFormat="1" ht="15">
      <c r="A188" s="44">
        <v>183</v>
      </c>
      <c r="B188" s="37" t="s">
        <v>314</v>
      </c>
      <c r="C188" s="54" t="s">
        <v>185</v>
      </c>
      <c r="D188" s="50">
        <v>456</v>
      </c>
      <c r="E188" s="50">
        <v>198</v>
      </c>
    </row>
    <row r="189" spans="1:5" s="55" customFormat="1" ht="15">
      <c r="A189" s="36">
        <v>184</v>
      </c>
      <c r="B189" s="37" t="s">
        <v>322</v>
      </c>
      <c r="C189" s="54" t="s">
        <v>42</v>
      </c>
      <c r="D189" s="50">
        <v>164</v>
      </c>
      <c r="E189" s="50">
        <v>328</v>
      </c>
    </row>
    <row r="190" spans="1:5" s="55" customFormat="1" ht="15">
      <c r="A190" s="44">
        <v>185</v>
      </c>
      <c r="B190" s="37" t="s">
        <v>313</v>
      </c>
      <c r="C190" s="54" t="s">
        <v>141</v>
      </c>
      <c r="D190" s="50">
        <v>399</v>
      </c>
      <c r="E190" s="50">
        <v>800</v>
      </c>
    </row>
    <row r="191" spans="1:5" s="55" customFormat="1" ht="15">
      <c r="A191" s="44">
        <v>186</v>
      </c>
      <c r="B191" s="37" t="s">
        <v>316</v>
      </c>
      <c r="C191" s="54" t="s">
        <v>12</v>
      </c>
      <c r="D191" s="50">
        <v>0</v>
      </c>
      <c r="E191" s="50">
        <v>0</v>
      </c>
    </row>
    <row r="192" spans="1:5" s="55" customFormat="1" ht="15">
      <c r="A192" s="36">
        <v>187</v>
      </c>
      <c r="B192" s="37" t="s">
        <v>317</v>
      </c>
      <c r="C192" s="54" t="s">
        <v>35</v>
      </c>
      <c r="D192" s="53">
        <v>779</v>
      </c>
      <c r="E192" s="53">
        <v>1480</v>
      </c>
    </row>
    <row r="193" spans="1:5" s="55" customFormat="1" ht="15">
      <c r="A193" s="44">
        <v>188</v>
      </c>
      <c r="B193" s="37" t="s">
        <v>317</v>
      </c>
      <c r="C193" s="54" t="s">
        <v>43</v>
      </c>
      <c r="D193" s="53">
        <v>128</v>
      </c>
      <c r="E193" s="53">
        <v>128</v>
      </c>
    </row>
    <row r="194" spans="1:5" s="55" customFormat="1" ht="15">
      <c r="A194" s="44">
        <v>189</v>
      </c>
      <c r="B194" s="37" t="s">
        <v>314</v>
      </c>
      <c r="C194" s="54" t="s">
        <v>186</v>
      </c>
      <c r="D194" s="50">
        <v>146</v>
      </c>
      <c r="E194" s="50">
        <v>146</v>
      </c>
    </row>
    <row r="195" spans="1:5" s="55" customFormat="1" ht="15">
      <c r="A195" s="36">
        <v>190</v>
      </c>
      <c r="B195" s="37" t="s">
        <v>312</v>
      </c>
      <c r="C195" s="54" t="s">
        <v>120</v>
      </c>
      <c r="D195" s="50">
        <v>120</v>
      </c>
      <c r="E195" s="50">
        <v>0</v>
      </c>
    </row>
    <row r="196" spans="1:5" s="55" customFormat="1" ht="15">
      <c r="A196" s="44">
        <v>191</v>
      </c>
      <c r="B196" s="37" t="s">
        <v>314</v>
      </c>
      <c r="C196" s="54" t="s">
        <v>187</v>
      </c>
      <c r="D196" s="50">
        <v>197</v>
      </c>
      <c r="E196" s="50">
        <v>105</v>
      </c>
    </row>
    <row r="197" spans="1:5" s="55" customFormat="1" ht="15">
      <c r="A197" s="44">
        <v>192</v>
      </c>
      <c r="B197" s="37" t="s">
        <v>321</v>
      </c>
      <c r="C197" s="54" t="s">
        <v>85</v>
      </c>
      <c r="D197" s="50">
        <v>1485</v>
      </c>
      <c r="E197" s="50">
        <v>0</v>
      </c>
    </row>
    <row r="198" spans="1:5" s="55" customFormat="1" ht="15">
      <c r="A198" s="36">
        <v>193</v>
      </c>
      <c r="B198" s="37" t="s">
        <v>314</v>
      </c>
      <c r="C198" s="54" t="s">
        <v>188</v>
      </c>
      <c r="D198" s="50">
        <v>175</v>
      </c>
      <c r="E198" s="50">
        <v>175</v>
      </c>
    </row>
    <row r="199" spans="1:5" s="55" customFormat="1" ht="15">
      <c r="A199" s="44">
        <v>194</v>
      </c>
      <c r="B199" s="37" t="s">
        <v>316</v>
      </c>
      <c r="C199" s="54" t="s">
        <v>13</v>
      </c>
      <c r="D199" s="50">
        <v>87</v>
      </c>
      <c r="E199" s="50">
        <v>0</v>
      </c>
    </row>
    <row r="200" spans="1:5" s="55" customFormat="1" ht="15">
      <c r="A200" s="44">
        <v>195</v>
      </c>
      <c r="B200" s="37" t="s">
        <v>318</v>
      </c>
      <c r="C200" s="54" t="s">
        <v>54</v>
      </c>
      <c r="D200" s="50">
        <v>197</v>
      </c>
      <c r="E200" s="50">
        <v>394</v>
      </c>
    </row>
    <row r="201" spans="1:5" s="55" customFormat="1" ht="15">
      <c r="A201" s="36">
        <v>196</v>
      </c>
      <c r="B201" s="37" t="s">
        <v>321</v>
      </c>
      <c r="C201" s="54" t="s">
        <v>86</v>
      </c>
      <c r="D201" s="50">
        <v>365</v>
      </c>
      <c r="E201" s="50">
        <v>160</v>
      </c>
    </row>
    <row r="202" spans="1:5" s="55" customFormat="1" ht="25.5">
      <c r="A202" s="44">
        <v>197</v>
      </c>
      <c r="B202" s="54" t="s">
        <v>323</v>
      </c>
      <c r="C202" s="54" t="s">
        <v>295</v>
      </c>
      <c r="D202" s="58">
        <v>420</v>
      </c>
      <c r="E202" s="58">
        <v>0</v>
      </c>
    </row>
    <row r="203" spans="1:5" s="55" customFormat="1" ht="15">
      <c r="A203" s="44">
        <v>198</v>
      </c>
      <c r="B203" s="37" t="s">
        <v>321</v>
      </c>
      <c r="C203" s="54" t="s">
        <v>87</v>
      </c>
      <c r="D203" s="50">
        <v>166</v>
      </c>
      <c r="E203" s="50">
        <v>0</v>
      </c>
    </row>
    <row r="204" spans="1:5" s="55" customFormat="1" ht="15">
      <c r="A204" s="36">
        <v>199</v>
      </c>
      <c r="B204" s="37" t="s">
        <v>315</v>
      </c>
      <c r="C204" s="54" t="s">
        <v>189</v>
      </c>
      <c r="D204" s="53">
        <v>235</v>
      </c>
      <c r="E204" s="53">
        <v>0</v>
      </c>
    </row>
    <row r="205" spans="1:5" s="55" customFormat="1" ht="15">
      <c r="A205" s="44">
        <v>200</v>
      </c>
      <c r="B205" s="37" t="s">
        <v>324</v>
      </c>
      <c r="C205" s="54" t="s">
        <v>121</v>
      </c>
      <c r="D205" s="50">
        <v>157</v>
      </c>
      <c r="E205" s="50">
        <v>157</v>
      </c>
    </row>
    <row r="206" spans="1:5" s="55" customFormat="1" ht="15">
      <c r="A206" s="44">
        <v>201</v>
      </c>
      <c r="B206" s="37" t="s">
        <v>313</v>
      </c>
      <c r="C206" s="54" t="s">
        <v>142</v>
      </c>
      <c r="D206" s="50">
        <v>150</v>
      </c>
      <c r="E206" s="50">
        <v>150</v>
      </c>
    </row>
    <row r="207" spans="1:5" s="55" customFormat="1" ht="15">
      <c r="A207" s="36">
        <v>202</v>
      </c>
      <c r="B207" s="37" t="s">
        <v>313</v>
      </c>
      <c r="C207" s="54" t="s">
        <v>143</v>
      </c>
      <c r="D207" s="50">
        <v>650</v>
      </c>
      <c r="E207" s="50">
        <v>0</v>
      </c>
    </row>
    <row r="208" spans="1:5" s="55" customFormat="1" ht="15">
      <c r="A208" s="44">
        <v>203</v>
      </c>
      <c r="B208" s="37" t="s">
        <v>315</v>
      </c>
      <c r="C208" s="54" t="s">
        <v>190</v>
      </c>
      <c r="D208" s="53">
        <v>136</v>
      </c>
      <c r="E208" s="53">
        <v>0</v>
      </c>
    </row>
    <row r="209" spans="1:5" s="55" customFormat="1" ht="15">
      <c r="A209" s="44">
        <v>204</v>
      </c>
      <c r="B209" s="37" t="s">
        <v>314</v>
      </c>
      <c r="C209" s="54" t="s">
        <v>156</v>
      </c>
      <c r="D209" s="50">
        <v>265</v>
      </c>
      <c r="E209" s="50">
        <v>265</v>
      </c>
    </row>
    <row r="210" spans="1:5" s="55" customFormat="1" ht="15">
      <c r="A210" s="36">
        <v>205</v>
      </c>
      <c r="B210" s="37" t="s">
        <v>312</v>
      </c>
      <c r="C210" s="54" t="s">
        <v>103</v>
      </c>
      <c r="D210" s="50">
        <v>530</v>
      </c>
      <c r="E210" s="50">
        <v>1160</v>
      </c>
    </row>
    <row r="211" spans="1:5" s="55" customFormat="1" ht="15">
      <c r="A211" s="44">
        <v>206</v>
      </c>
      <c r="B211" s="37" t="s">
        <v>321</v>
      </c>
      <c r="C211" s="54" t="s">
        <v>302</v>
      </c>
      <c r="D211" s="50">
        <v>0</v>
      </c>
      <c r="E211" s="50">
        <v>1350</v>
      </c>
    </row>
    <row r="212" spans="1:5" s="55" customFormat="1" ht="15">
      <c r="A212" s="44">
        <v>207</v>
      </c>
      <c r="B212" s="37" t="s">
        <v>321</v>
      </c>
      <c r="C212" s="54" t="s">
        <v>303</v>
      </c>
      <c r="D212" s="50">
        <v>530</v>
      </c>
      <c r="E212" s="50">
        <v>0</v>
      </c>
    </row>
    <row r="213" spans="1:5" s="55" customFormat="1" ht="15">
      <c r="A213" s="36">
        <v>208</v>
      </c>
      <c r="B213" s="37" t="s">
        <v>315</v>
      </c>
      <c r="C213" s="54" t="s">
        <v>304</v>
      </c>
      <c r="D213" s="53">
        <v>0</v>
      </c>
      <c r="E213" s="53">
        <v>965</v>
      </c>
    </row>
    <row r="214" spans="1:5" s="55" customFormat="1" ht="15">
      <c r="A214" s="44">
        <v>209</v>
      </c>
      <c r="B214" s="37" t="s">
        <v>316</v>
      </c>
      <c r="C214" s="54" t="s">
        <v>26</v>
      </c>
      <c r="D214" s="50">
        <v>160</v>
      </c>
      <c r="E214" s="50">
        <v>320</v>
      </c>
    </row>
    <row r="215" spans="1:5" s="55" customFormat="1" ht="15">
      <c r="A215" s="44">
        <v>210</v>
      </c>
      <c r="B215" s="37" t="s">
        <v>320</v>
      </c>
      <c r="C215" s="54" t="s">
        <v>305</v>
      </c>
      <c r="D215" s="53">
        <v>130</v>
      </c>
      <c r="E215" s="53">
        <v>0</v>
      </c>
    </row>
    <row r="216" spans="1:5" s="55" customFormat="1" ht="15">
      <c r="A216" s="36">
        <v>211</v>
      </c>
      <c r="B216" s="37" t="s">
        <v>314</v>
      </c>
      <c r="C216" s="54" t="s">
        <v>191</v>
      </c>
      <c r="D216" s="50">
        <v>287</v>
      </c>
      <c r="E216" s="50">
        <v>0</v>
      </c>
    </row>
    <row r="217" spans="1:5" s="55" customFormat="1" ht="15">
      <c r="A217" s="44">
        <v>212</v>
      </c>
      <c r="B217" s="37" t="s">
        <v>316</v>
      </c>
      <c r="C217" s="54" t="s">
        <v>27</v>
      </c>
      <c r="D217" s="50">
        <v>900</v>
      </c>
      <c r="E217" s="50">
        <v>1800</v>
      </c>
    </row>
    <row r="218" spans="1:5" s="55" customFormat="1" ht="15">
      <c r="A218" s="44">
        <v>213</v>
      </c>
      <c r="B218" s="37" t="s">
        <v>34</v>
      </c>
      <c r="C218" s="54" t="s">
        <v>281</v>
      </c>
      <c r="D218" s="53">
        <v>401</v>
      </c>
      <c r="E218" s="53">
        <v>260</v>
      </c>
    </row>
    <row r="219" spans="1:5" s="55" customFormat="1" ht="15">
      <c r="A219" s="36">
        <v>214</v>
      </c>
      <c r="B219" s="37" t="s">
        <v>316</v>
      </c>
      <c r="C219" s="54" t="s">
        <v>14</v>
      </c>
      <c r="D219" s="50">
        <v>132</v>
      </c>
      <c r="E219" s="50">
        <v>264</v>
      </c>
    </row>
    <row r="220" spans="1:5" s="55" customFormat="1" ht="25.5">
      <c r="A220" s="44">
        <v>215</v>
      </c>
      <c r="B220" s="54" t="s">
        <v>323</v>
      </c>
      <c r="C220" s="54" t="s">
        <v>296</v>
      </c>
      <c r="D220" s="58">
        <v>1350</v>
      </c>
      <c r="E220" s="58">
        <v>300</v>
      </c>
    </row>
    <row r="221" spans="1:5" s="55" customFormat="1" ht="15">
      <c r="A221" s="44">
        <v>216</v>
      </c>
      <c r="B221" s="37" t="s">
        <v>316</v>
      </c>
      <c r="C221" s="54" t="s">
        <v>308</v>
      </c>
      <c r="D221" s="50">
        <v>100</v>
      </c>
      <c r="E221" s="50">
        <v>0</v>
      </c>
    </row>
    <row r="222" spans="1:5" s="55" customFormat="1" ht="15">
      <c r="A222" s="36">
        <v>217</v>
      </c>
      <c r="B222" s="37" t="s">
        <v>314</v>
      </c>
      <c r="C222" s="54" t="s">
        <v>192</v>
      </c>
      <c r="D222" s="50">
        <v>203</v>
      </c>
      <c r="E222" s="50">
        <v>0</v>
      </c>
    </row>
    <row r="223" spans="1:5" s="55" customFormat="1" ht="15">
      <c r="A223" s="44">
        <v>218</v>
      </c>
      <c r="B223" s="37" t="s">
        <v>316</v>
      </c>
      <c r="C223" s="54" t="s">
        <v>28</v>
      </c>
      <c r="D223" s="50">
        <v>279</v>
      </c>
      <c r="E223" s="50">
        <v>279</v>
      </c>
    </row>
    <row r="224" spans="1:5" s="55" customFormat="1" ht="15">
      <c r="A224" s="44">
        <v>219</v>
      </c>
      <c r="B224" s="37" t="s">
        <v>322</v>
      </c>
      <c r="C224" s="54" t="s">
        <v>44</v>
      </c>
      <c r="D224" s="50">
        <v>150</v>
      </c>
      <c r="E224" s="50">
        <v>0</v>
      </c>
    </row>
    <row r="225" spans="1:5" s="55" customFormat="1" ht="15">
      <c r="A225" s="36">
        <v>220</v>
      </c>
      <c r="B225" s="37" t="s">
        <v>322</v>
      </c>
      <c r="C225" s="54" t="s">
        <v>45</v>
      </c>
      <c r="D225" s="50">
        <v>270</v>
      </c>
      <c r="E225" s="50">
        <v>170</v>
      </c>
    </row>
    <row r="226" spans="1:5" s="55" customFormat="1" ht="15">
      <c r="A226" s="44">
        <v>221</v>
      </c>
      <c r="B226" s="37" t="s">
        <v>314</v>
      </c>
      <c r="C226" s="54" t="s">
        <v>193</v>
      </c>
      <c r="D226" s="50">
        <v>95</v>
      </c>
      <c r="E226" s="50">
        <v>0</v>
      </c>
    </row>
    <row r="227" spans="1:5" s="55" customFormat="1" ht="15">
      <c r="A227" s="44">
        <v>222</v>
      </c>
      <c r="B227" s="37" t="s">
        <v>315</v>
      </c>
      <c r="C227" s="54" t="s">
        <v>309</v>
      </c>
      <c r="D227" s="53">
        <v>80</v>
      </c>
      <c r="E227" s="53">
        <v>0</v>
      </c>
    </row>
    <row r="228" spans="1:5" s="55" customFormat="1" ht="15">
      <c r="A228" s="36">
        <v>223</v>
      </c>
      <c r="B228" s="37" t="s">
        <v>53</v>
      </c>
      <c r="C228" s="54" t="s">
        <v>69</v>
      </c>
      <c r="D228" s="50">
        <v>114</v>
      </c>
      <c r="E228" s="50">
        <v>0</v>
      </c>
    </row>
    <row r="229" spans="1:5" s="55" customFormat="1" ht="15">
      <c r="A229" s="44">
        <v>224</v>
      </c>
      <c r="B229" s="37" t="s">
        <v>314</v>
      </c>
      <c r="C229" s="54" t="s">
        <v>194</v>
      </c>
      <c r="D229" s="50">
        <v>310</v>
      </c>
      <c r="E229" s="50">
        <v>250</v>
      </c>
    </row>
    <row r="230" spans="1:5" s="55" customFormat="1" ht="15">
      <c r="A230" s="44">
        <v>225</v>
      </c>
      <c r="B230" s="37" t="s">
        <v>313</v>
      </c>
      <c r="C230" s="54" t="s">
        <v>144</v>
      </c>
      <c r="D230" s="50">
        <v>178</v>
      </c>
      <c r="E230" s="50">
        <v>0</v>
      </c>
    </row>
    <row r="231" spans="1:5" s="55" customFormat="1" ht="15">
      <c r="A231" s="36">
        <v>226</v>
      </c>
      <c r="B231" s="37" t="s">
        <v>318</v>
      </c>
      <c r="C231" s="54" t="s">
        <v>70</v>
      </c>
      <c r="D231" s="53">
        <v>321</v>
      </c>
      <c r="E231" s="53">
        <v>0</v>
      </c>
    </row>
    <row r="232" spans="1:5" s="55" customFormat="1" ht="15">
      <c r="A232" s="44">
        <v>227</v>
      </c>
      <c r="B232" s="37" t="s">
        <v>316</v>
      </c>
      <c r="C232" s="54" t="s">
        <v>15</v>
      </c>
      <c r="D232" s="50">
        <v>53</v>
      </c>
      <c r="E232" s="50">
        <v>0</v>
      </c>
    </row>
    <row r="233" spans="1:5" s="55" customFormat="1" ht="15">
      <c r="A233" s="44">
        <v>228</v>
      </c>
      <c r="B233" s="37" t="s">
        <v>314</v>
      </c>
      <c r="C233" s="54" t="s">
        <v>195</v>
      </c>
      <c r="D233" s="50">
        <v>180</v>
      </c>
      <c r="E233" s="50">
        <v>0</v>
      </c>
    </row>
    <row r="234" spans="1:5" s="55" customFormat="1" ht="15">
      <c r="A234" s="36">
        <v>229</v>
      </c>
      <c r="B234" s="37" t="s">
        <v>319</v>
      </c>
      <c r="C234" s="54" t="s">
        <v>382</v>
      </c>
      <c r="D234" s="53">
        <v>2455</v>
      </c>
      <c r="E234" s="53">
        <v>0</v>
      </c>
    </row>
    <row r="235" spans="1:5" s="55" customFormat="1" ht="15">
      <c r="A235" s="44">
        <v>230</v>
      </c>
      <c r="B235" s="37" t="s">
        <v>312</v>
      </c>
      <c r="C235" s="54" t="s">
        <v>122</v>
      </c>
      <c r="D235" s="50">
        <f>SUM(240+70)</f>
        <v>310</v>
      </c>
      <c r="E235" s="50">
        <f>SUM(52+27.5+37+62+19.5)</f>
        <v>198</v>
      </c>
    </row>
    <row r="236" spans="1:5" s="55" customFormat="1" ht="15">
      <c r="A236" s="44">
        <v>231</v>
      </c>
      <c r="B236" s="37" t="s">
        <v>319</v>
      </c>
      <c r="C236" s="54" t="s">
        <v>203</v>
      </c>
      <c r="D236" s="53">
        <v>1529</v>
      </c>
      <c r="E236" s="53">
        <v>0</v>
      </c>
    </row>
    <row r="237" spans="1:5" s="55" customFormat="1" ht="15">
      <c r="A237" s="36">
        <v>232</v>
      </c>
      <c r="B237" s="37" t="s">
        <v>315</v>
      </c>
      <c r="C237" s="54" t="s">
        <v>88</v>
      </c>
      <c r="D237" s="53">
        <v>125</v>
      </c>
      <c r="E237" s="53">
        <v>125</v>
      </c>
    </row>
    <row r="238" spans="1:5" s="55" customFormat="1" ht="15">
      <c r="A238" s="44">
        <v>233</v>
      </c>
      <c r="B238" s="37" t="s">
        <v>313</v>
      </c>
      <c r="C238" s="54" t="s">
        <v>145</v>
      </c>
      <c r="D238" s="50">
        <v>324</v>
      </c>
      <c r="E238" s="50">
        <v>480</v>
      </c>
    </row>
    <row r="239" spans="1:5" s="55" customFormat="1" ht="15">
      <c r="A239" s="44">
        <v>234</v>
      </c>
      <c r="B239" s="37" t="s">
        <v>314</v>
      </c>
      <c r="C239" s="54" t="s">
        <v>157</v>
      </c>
      <c r="D239" s="50">
        <v>298</v>
      </c>
      <c r="E239" s="50">
        <v>0</v>
      </c>
    </row>
    <row r="240" spans="1:5" s="55" customFormat="1" ht="15">
      <c r="A240" s="36">
        <v>235</v>
      </c>
      <c r="B240" s="37" t="s">
        <v>312</v>
      </c>
      <c r="C240" s="54" t="s">
        <v>104</v>
      </c>
      <c r="D240" s="50">
        <v>585</v>
      </c>
      <c r="E240" s="50">
        <v>240</v>
      </c>
    </row>
    <row r="241" spans="1:5" s="55" customFormat="1" ht="15">
      <c r="A241" s="44">
        <v>236</v>
      </c>
      <c r="B241" s="37" t="s">
        <v>315</v>
      </c>
      <c r="C241" s="54" t="s">
        <v>277</v>
      </c>
      <c r="D241" s="53">
        <v>310</v>
      </c>
      <c r="E241" s="53">
        <v>80</v>
      </c>
    </row>
    <row r="242" spans="1:5" s="55" customFormat="1" ht="15">
      <c r="A242" s="44">
        <v>237</v>
      </c>
      <c r="B242" s="37" t="s">
        <v>53</v>
      </c>
      <c r="C242" s="54" t="s">
        <v>71</v>
      </c>
      <c r="D242" s="50">
        <v>120</v>
      </c>
      <c r="E242" s="50">
        <v>120</v>
      </c>
    </row>
    <row r="243" spans="1:5" s="55" customFormat="1" ht="15">
      <c r="A243" s="36">
        <v>238</v>
      </c>
      <c r="B243" s="37" t="s">
        <v>53</v>
      </c>
      <c r="C243" s="54" t="s">
        <v>72</v>
      </c>
      <c r="D243" s="50">
        <v>539</v>
      </c>
      <c r="E243" s="50">
        <v>704</v>
      </c>
    </row>
    <row r="244" spans="1:5" s="55" customFormat="1" ht="15">
      <c r="A244" s="44">
        <v>239</v>
      </c>
      <c r="B244" s="37" t="s">
        <v>316</v>
      </c>
      <c r="C244" s="54" t="s">
        <v>16</v>
      </c>
      <c r="D244" s="50">
        <v>141</v>
      </c>
      <c r="E244" s="50">
        <v>282</v>
      </c>
    </row>
    <row r="245" spans="1:5" s="55" customFormat="1" ht="15">
      <c r="A245" s="44">
        <v>240</v>
      </c>
      <c r="B245" s="37" t="s">
        <v>53</v>
      </c>
      <c r="C245" s="54" t="s">
        <v>55</v>
      </c>
      <c r="D245" s="50">
        <v>45</v>
      </c>
      <c r="E245" s="50">
        <v>0</v>
      </c>
    </row>
    <row r="246" spans="1:5" s="55" customFormat="1" ht="15">
      <c r="A246" s="36">
        <v>241</v>
      </c>
      <c r="B246" s="37" t="s">
        <v>312</v>
      </c>
      <c r="C246" s="54" t="s">
        <v>105</v>
      </c>
      <c r="D246" s="50">
        <f>SUM(291+167+134+44+79+146)</f>
        <v>861</v>
      </c>
      <c r="E246" s="50">
        <f>SUM(230+36+32+93+98+21+3+26+33)</f>
        <v>572</v>
      </c>
    </row>
    <row r="247" spans="1:5" s="55" customFormat="1" ht="15">
      <c r="A247" s="44">
        <v>242</v>
      </c>
      <c r="B247" s="37" t="s">
        <v>313</v>
      </c>
      <c r="C247" s="54" t="s">
        <v>146</v>
      </c>
      <c r="D247" s="50">
        <v>125</v>
      </c>
      <c r="E247" s="50">
        <v>0</v>
      </c>
    </row>
    <row r="248" spans="1:5" s="55" customFormat="1" ht="15">
      <c r="A248" s="44">
        <v>243</v>
      </c>
      <c r="B248" s="37" t="s">
        <v>322</v>
      </c>
      <c r="C248" s="54" t="s">
        <v>46</v>
      </c>
      <c r="D248" s="50">
        <v>183</v>
      </c>
      <c r="E248" s="50">
        <v>183</v>
      </c>
    </row>
    <row r="249" spans="1:5" s="55" customFormat="1" ht="15">
      <c r="A249" s="36">
        <v>244</v>
      </c>
      <c r="B249" s="37" t="s">
        <v>53</v>
      </c>
      <c r="C249" s="54" t="s">
        <v>56</v>
      </c>
      <c r="D249" s="50">
        <v>490</v>
      </c>
      <c r="E249" s="50">
        <v>980</v>
      </c>
    </row>
    <row r="250" spans="1:5" s="55" customFormat="1" ht="15">
      <c r="A250" s="44">
        <v>245</v>
      </c>
      <c r="B250" s="37" t="s">
        <v>312</v>
      </c>
      <c r="C250" s="54" t="s">
        <v>106</v>
      </c>
      <c r="D250" s="50">
        <v>1170</v>
      </c>
      <c r="E250" s="50">
        <f>SUM(192+186+87+82+186+276+79+195+55+33)</f>
        <v>1371</v>
      </c>
    </row>
    <row r="251" spans="1:5" s="55" customFormat="1" ht="15">
      <c r="A251" s="44">
        <v>246</v>
      </c>
      <c r="B251" s="37" t="s">
        <v>314</v>
      </c>
      <c r="C251" s="54" t="s">
        <v>196</v>
      </c>
      <c r="D251" s="50">
        <v>60</v>
      </c>
      <c r="E251" s="50">
        <v>60</v>
      </c>
    </row>
    <row r="252" spans="1:5" s="55" customFormat="1" ht="15">
      <c r="A252" s="36">
        <v>247</v>
      </c>
      <c r="B252" s="37" t="s">
        <v>319</v>
      </c>
      <c r="C252" s="54" t="s">
        <v>204</v>
      </c>
      <c r="D252" s="53">
        <v>5691</v>
      </c>
      <c r="E252" s="53">
        <v>157</v>
      </c>
    </row>
    <row r="253" spans="1:5" s="55" customFormat="1" ht="15">
      <c r="A253" s="44">
        <v>248</v>
      </c>
      <c r="B253" s="37" t="s">
        <v>316</v>
      </c>
      <c r="C253" s="54" t="s">
        <v>17</v>
      </c>
      <c r="D253" s="50">
        <v>108</v>
      </c>
      <c r="E253" s="50">
        <v>216</v>
      </c>
    </row>
    <row r="254" spans="1:5" s="55" customFormat="1" ht="15">
      <c r="A254" s="44">
        <v>249</v>
      </c>
      <c r="B254" s="37" t="s">
        <v>315</v>
      </c>
      <c r="C254" s="54" t="s">
        <v>307</v>
      </c>
      <c r="D254" s="53">
        <v>240</v>
      </c>
      <c r="E254" s="53">
        <v>1910</v>
      </c>
    </row>
    <row r="255" spans="1:5" s="55" customFormat="1" ht="15">
      <c r="A255" s="36">
        <v>250</v>
      </c>
      <c r="B255" s="37" t="s">
        <v>322</v>
      </c>
      <c r="C255" s="54" t="s">
        <v>232</v>
      </c>
      <c r="D255" s="50">
        <v>0</v>
      </c>
      <c r="E255" s="50">
        <v>320</v>
      </c>
    </row>
    <row r="256" spans="1:5" s="55" customFormat="1" ht="15">
      <c r="A256" s="44">
        <v>251</v>
      </c>
      <c r="B256" s="37" t="s">
        <v>312</v>
      </c>
      <c r="C256" s="54" t="s">
        <v>231</v>
      </c>
      <c r="D256" s="53">
        <v>0</v>
      </c>
      <c r="E256" s="53">
        <v>750</v>
      </c>
    </row>
    <row r="257" spans="1:5" s="55" customFormat="1" ht="15">
      <c r="A257" s="44">
        <v>252</v>
      </c>
      <c r="B257" s="37" t="s">
        <v>312</v>
      </c>
      <c r="C257" s="54" t="s">
        <v>237</v>
      </c>
      <c r="D257" s="53">
        <v>0</v>
      </c>
      <c r="E257" s="53">
        <v>170</v>
      </c>
    </row>
    <row r="258" spans="1:5" s="55" customFormat="1" ht="25.5">
      <c r="A258" s="36">
        <v>253</v>
      </c>
      <c r="B258" s="37" t="s">
        <v>312</v>
      </c>
      <c r="C258" s="54" t="s">
        <v>233</v>
      </c>
      <c r="D258" s="53">
        <v>0</v>
      </c>
      <c r="E258" s="53">
        <v>300</v>
      </c>
    </row>
    <row r="259" spans="1:5" s="59" customFormat="1" ht="25.5">
      <c r="A259" s="44">
        <v>254</v>
      </c>
      <c r="B259" s="37" t="s">
        <v>322</v>
      </c>
      <c r="C259" s="54" t="s">
        <v>230</v>
      </c>
      <c r="D259" s="53">
        <v>0</v>
      </c>
      <c r="E259" s="53">
        <v>249</v>
      </c>
    </row>
    <row r="260" spans="1:5" s="55" customFormat="1" ht="15">
      <c r="A260" s="44">
        <v>255</v>
      </c>
      <c r="B260" s="37" t="s">
        <v>312</v>
      </c>
      <c r="C260" s="54" t="s">
        <v>238</v>
      </c>
      <c r="D260" s="53">
        <v>0</v>
      </c>
      <c r="E260" s="53">
        <v>1050</v>
      </c>
    </row>
    <row r="261" spans="1:5" s="55" customFormat="1" ht="25.5">
      <c r="A261" s="36">
        <v>256</v>
      </c>
      <c r="B261" s="37" t="s">
        <v>312</v>
      </c>
      <c r="C261" s="54" t="s">
        <v>234</v>
      </c>
      <c r="D261" s="53">
        <v>0</v>
      </c>
      <c r="E261" s="53">
        <v>263</v>
      </c>
    </row>
    <row r="262" spans="1:5" s="55" customFormat="1" ht="15">
      <c r="A262" s="44">
        <v>257</v>
      </c>
      <c r="B262" s="37" t="s">
        <v>318</v>
      </c>
      <c r="C262" s="54" t="s">
        <v>227</v>
      </c>
      <c r="D262" s="53">
        <v>0</v>
      </c>
      <c r="E262" s="53">
        <v>1930</v>
      </c>
    </row>
    <row r="263" spans="1:5" s="55" customFormat="1" ht="15">
      <c r="A263" s="44">
        <v>258</v>
      </c>
      <c r="B263" s="37" t="s">
        <v>312</v>
      </c>
      <c r="C263" s="54" t="s">
        <v>235</v>
      </c>
      <c r="D263" s="53">
        <v>0</v>
      </c>
      <c r="E263" s="53">
        <v>350</v>
      </c>
    </row>
    <row r="264" spans="1:5" s="55" customFormat="1" ht="25.5">
      <c r="A264" s="36">
        <v>259</v>
      </c>
      <c r="B264" s="37" t="s">
        <v>53</v>
      </c>
      <c r="C264" s="54" t="s">
        <v>228</v>
      </c>
      <c r="D264" s="53">
        <v>0</v>
      </c>
      <c r="E264" s="53">
        <v>1900</v>
      </c>
    </row>
    <row r="265" spans="1:5" s="55" customFormat="1" ht="15">
      <c r="A265" s="44">
        <v>260</v>
      </c>
      <c r="B265" s="37" t="s">
        <v>317</v>
      </c>
      <c r="C265" s="54" t="s">
        <v>376</v>
      </c>
      <c r="D265" s="53">
        <v>0</v>
      </c>
      <c r="E265" s="53">
        <v>380</v>
      </c>
    </row>
    <row r="266" spans="1:5" s="55" customFormat="1" ht="15">
      <c r="A266" s="44">
        <v>261</v>
      </c>
      <c r="B266" s="37" t="s">
        <v>317</v>
      </c>
      <c r="C266" s="54" t="s">
        <v>377</v>
      </c>
      <c r="D266" s="53">
        <v>0</v>
      </c>
      <c r="E266" s="53">
        <v>235</v>
      </c>
    </row>
    <row r="267" spans="1:5" s="55" customFormat="1" ht="25.5">
      <c r="A267" s="36">
        <v>262</v>
      </c>
      <c r="B267" s="37" t="s">
        <v>322</v>
      </c>
      <c r="C267" s="54" t="s">
        <v>239</v>
      </c>
      <c r="D267" s="53">
        <v>0</v>
      </c>
      <c r="E267" s="53">
        <v>2389</v>
      </c>
    </row>
    <row r="268" spans="1:5" s="55" customFormat="1" ht="25.5">
      <c r="A268" s="44">
        <v>263</v>
      </c>
      <c r="B268" s="37" t="s">
        <v>34</v>
      </c>
      <c r="C268" s="54" t="s">
        <v>229</v>
      </c>
      <c r="D268" s="53">
        <v>0</v>
      </c>
      <c r="E268" s="53">
        <v>500</v>
      </c>
    </row>
    <row r="269" spans="1:5" s="55" customFormat="1" ht="25.5">
      <c r="A269" s="44">
        <v>264</v>
      </c>
      <c r="B269" s="37" t="s">
        <v>312</v>
      </c>
      <c r="C269" s="54" t="s">
        <v>240</v>
      </c>
      <c r="D269" s="53">
        <v>0</v>
      </c>
      <c r="E269" s="53">
        <v>360</v>
      </c>
    </row>
    <row r="270" spans="1:5" s="55" customFormat="1" ht="15">
      <c r="A270" s="36">
        <v>265</v>
      </c>
      <c r="B270" s="37" t="s">
        <v>312</v>
      </c>
      <c r="C270" s="54" t="s">
        <v>236</v>
      </c>
      <c r="D270" s="53">
        <v>0</v>
      </c>
      <c r="E270" s="53">
        <v>1380</v>
      </c>
    </row>
    <row r="271" spans="1:5" s="55" customFormat="1" ht="15">
      <c r="A271" s="44">
        <v>266</v>
      </c>
      <c r="B271" s="37" t="s">
        <v>312</v>
      </c>
      <c r="C271" s="54" t="s">
        <v>278</v>
      </c>
      <c r="D271" s="53">
        <v>0</v>
      </c>
      <c r="E271" s="53">
        <v>250</v>
      </c>
    </row>
    <row r="272" spans="1:5" s="55" customFormat="1" ht="15">
      <c r="A272" s="44">
        <v>267</v>
      </c>
      <c r="B272" s="37" t="s">
        <v>53</v>
      </c>
      <c r="C272" s="54" t="s">
        <v>241</v>
      </c>
      <c r="D272" s="60">
        <v>0</v>
      </c>
      <c r="E272" s="60">
        <v>0</v>
      </c>
    </row>
    <row r="273" spans="1:5" s="55" customFormat="1" ht="25.5">
      <c r="A273" s="36">
        <v>268</v>
      </c>
      <c r="B273" s="37" t="s">
        <v>316</v>
      </c>
      <c r="C273" s="54" t="s">
        <v>260</v>
      </c>
      <c r="D273" s="60">
        <v>0</v>
      </c>
      <c r="E273" s="60">
        <v>0</v>
      </c>
    </row>
    <row r="274" spans="1:5" s="55" customFormat="1" ht="25.5">
      <c r="A274" s="44">
        <v>269</v>
      </c>
      <c r="B274" s="37" t="s">
        <v>312</v>
      </c>
      <c r="C274" s="54" t="s">
        <v>242</v>
      </c>
      <c r="D274" s="60">
        <v>0</v>
      </c>
      <c r="E274" s="60">
        <v>0</v>
      </c>
    </row>
    <row r="275" spans="1:5" s="55" customFormat="1" ht="15">
      <c r="A275" s="44">
        <v>270</v>
      </c>
      <c r="B275" s="37" t="s">
        <v>53</v>
      </c>
      <c r="C275" s="54" t="s">
        <v>243</v>
      </c>
      <c r="D275" s="60">
        <v>0</v>
      </c>
      <c r="E275" s="60">
        <v>0</v>
      </c>
    </row>
    <row r="276" spans="1:5" s="55" customFormat="1" ht="15">
      <c r="A276" s="36">
        <v>271</v>
      </c>
      <c r="B276" s="37" t="s">
        <v>312</v>
      </c>
      <c r="C276" s="54" t="s">
        <v>266</v>
      </c>
      <c r="D276" s="60">
        <v>0</v>
      </c>
      <c r="E276" s="60">
        <v>0</v>
      </c>
    </row>
    <row r="277" spans="1:5" s="55" customFormat="1" ht="25.5">
      <c r="A277" s="44">
        <v>272</v>
      </c>
      <c r="B277" s="37" t="s">
        <v>315</v>
      </c>
      <c r="C277" s="54" t="s">
        <v>325</v>
      </c>
      <c r="D277" s="60">
        <v>0</v>
      </c>
      <c r="E277" s="60">
        <v>0</v>
      </c>
    </row>
    <row r="278" spans="1:5" s="55" customFormat="1" ht="25.5">
      <c r="A278" s="44">
        <v>273</v>
      </c>
      <c r="B278" s="37" t="s">
        <v>316</v>
      </c>
      <c r="C278" s="54" t="s">
        <v>253</v>
      </c>
      <c r="D278" s="60">
        <v>0</v>
      </c>
      <c r="E278" s="60">
        <v>0</v>
      </c>
    </row>
    <row r="279" spans="1:5" s="55" customFormat="1" ht="25.5">
      <c r="A279" s="36">
        <v>274</v>
      </c>
      <c r="B279" s="37" t="s">
        <v>312</v>
      </c>
      <c r="C279" s="54" t="s">
        <v>267</v>
      </c>
      <c r="D279" s="60">
        <v>0</v>
      </c>
      <c r="E279" s="60">
        <v>0</v>
      </c>
    </row>
    <row r="280" spans="1:5" s="55" customFormat="1" ht="25.5">
      <c r="A280" s="44">
        <v>275</v>
      </c>
      <c r="B280" s="37" t="s">
        <v>322</v>
      </c>
      <c r="C280" s="54" t="s">
        <v>268</v>
      </c>
      <c r="D280" s="60">
        <v>0</v>
      </c>
      <c r="E280" s="60">
        <v>0</v>
      </c>
    </row>
    <row r="281" spans="1:5" s="55" customFormat="1" ht="25.5">
      <c r="A281" s="44">
        <v>276</v>
      </c>
      <c r="B281" s="37" t="s">
        <v>316</v>
      </c>
      <c r="C281" s="54" t="s">
        <v>258</v>
      </c>
      <c r="D281" s="60">
        <v>0</v>
      </c>
      <c r="E281" s="60">
        <v>0</v>
      </c>
    </row>
    <row r="282" spans="1:5" s="55" customFormat="1" ht="25.5">
      <c r="A282" s="36">
        <v>277</v>
      </c>
      <c r="B282" s="37" t="s">
        <v>53</v>
      </c>
      <c r="C282" s="54" t="s">
        <v>269</v>
      </c>
      <c r="D282" s="60">
        <v>0</v>
      </c>
      <c r="E282" s="60">
        <v>0</v>
      </c>
    </row>
    <row r="283" spans="1:5" s="55" customFormat="1" ht="15">
      <c r="A283" s="44">
        <v>278</v>
      </c>
      <c r="B283" s="37" t="s">
        <v>312</v>
      </c>
      <c r="C283" s="54" t="s">
        <v>270</v>
      </c>
      <c r="D283" s="60">
        <v>0</v>
      </c>
      <c r="E283" s="60">
        <v>0</v>
      </c>
    </row>
    <row r="284" spans="1:5" s="55" customFormat="1" ht="15">
      <c r="A284" s="44">
        <v>279</v>
      </c>
      <c r="B284" s="37" t="s">
        <v>316</v>
      </c>
      <c r="C284" s="54" t="s">
        <v>255</v>
      </c>
      <c r="D284" s="60">
        <v>0</v>
      </c>
      <c r="E284" s="60">
        <v>0</v>
      </c>
    </row>
    <row r="285" spans="1:5" s="55" customFormat="1" ht="15">
      <c r="A285" s="36">
        <v>280</v>
      </c>
      <c r="B285" s="37" t="s">
        <v>316</v>
      </c>
      <c r="C285" s="54" t="s">
        <v>271</v>
      </c>
      <c r="D285" s="60">
        <v>0</v>
      </c>
      <c r="E285" s="60">
        <v>0</v>
      </c>
    </row>
    <row r="286" spans="1:5" s="55" customFormat="1" ht="25.5">
      <c r="A286" s="44">
        <v>281</v>
      </c>
      <c r="B286" s="37" t="s">
        <v>316</v>
      </c>
      <c r="C286" s="54" t="s">
        <v>254</v>
      </c>
      <c r="D286" s="60">
        <v>0</v>
      </c>
      <c r="E286" s="60">
        <v>0</v>
      </c>
    </row>
    <row r="287" spans="1:5" s="55" customFormat="1" ht="15">
      <c r="A287" s="44">
        <v>282</v>
      </c>
      <c r="B287" s="37" t="s">
        <v>318</v>
      </c>
      <c r="C287" s="54" t="s">
        <v>244</v>
      </c>
      <c r="D287" s="60">
        <v>0</v>
      </c>
      <c r="E287" s="60">
        <v>0</v>
      </c>
    </row>
    <row r="288" spans="1:5" s="55" customFormat="1" ht="15">
      <c r="A288" s="36">
        <v>283</v>
      </c>
      <c r="B288" s="37" t="s">
        <v>312</v>
      </c>
      <c r="C288" s="54" t="s">
        <v>245</v>
      </c>
      <c r="D288" s="60">
        <v>0</v>
      </c>
      <c r="E288" s="60">
        <v>0</v>
      </c>
    </row>
    <row r="289" spans="1:5" s="55" customFormat="1" ht="25.5">
      <c r="A289" s="44">
        <v>284</v>
      </c>
      <c r="B289" s="37" t="s">
        <v>316</v>
      </c>
      <c r="C289" s="54" t="s">
        <v>257</v>
      </c>
      <c r="D289" s="60">
        <v>0</v>
      </c>
      <c r="E289" s="60">
        <v>0</v>
      </c>
    </row>
    <row r="290" spans="1:5" s="55" customFormat="1" ht="15">
      <c r="A290" s="44">
        <v>285</v>
      </c>
      <c r="B290" s="37" t="s">
        <v>322</v>
      </c>
      <c r="C290" s="54" t="s">
        <v>246</v>
      </c>
      <c r="D290" s="60">
        <v>0</v>
      </c>
      <c r="E290" s="60">
        <v>0</v>
      </c>
    </row>
    <row r="291" spans="1:5" s="55" customFormat="1" ht="25.5">
      <c r="A291" s="36">
        <v>286</v>
      </c>
      <c r="B291" s="37" t="s">
        <v>316</v>
      </c>
      <c r="C291" s="54" t="s">
        <v>247</v>
      </c>
      <c r="D291" s="60">
        <v>0</v>
      </c>
      <c r="E291" s="60">
        <v>0</v>
      </c>
    </row>
    <row r="292" spans="1:5" s="55" customFormat="1" ht="15">
      <c r="A292" s="44">
        <v>287</v>
      </c>
      <c r="B292" s="37" t="s">
        <v>312</v>
      </c>
      <c r="C292" s="54" t="s">
        <v>326</v>
      </c>
      <c r="D292" s="60">
        <v>0</v>
      </c>
      <c r="E292" s="60">
        <v>0</v>
      </c>
    </row>
    <row r="293" spans="1:5" s="55" customFormat="1" ht="15">
      <c r="A293" s="44">
        <v>288</v>
      </c>
      <c r="B293" s="37" t="s">
        <v>316</v>
      </c>
      <c r="C293" s="54" t="s">
        <v>272</v>
      </c>
      <c r="D293" s="60">
        <v>0</v>
      </c>
      <c r="E293" s="60">
        <v>0</v>
      </c>
    </row>
    <row r="294" spans="1:5" s="55" customFormat="1" ht="15">
      <c r="A294" s="36">
        <v>289</v>
      </c>
      <c r="B294" s="37" t="s">
        <v>316</v>
      </c>
      <c r="C294" s="54" t="s">
        <v>274</v>
      </c>
      <c r="D294" s="60">
        <v>0</v>
      </c>
      <c r="E294" s="60">
        <v>0</v>
      </c>
    </row>
    <row r="295" spans="1:5" s="55" customFormat="1" ht="15">
      <c r="A295" s="44">
        <v>290</v>
      </c>
      <c r="B295" s="37" t="s">
        <v>316</v>
      </c>
      <c r="C295" s="54" t="s">
        <v>273</v>
      </c>
      <c r="D295" s="60">
        <v>0</v>
      </c>
      <c r="E295" s="60">
        <v>0</v>
      </c>
    </row>
    <row r="296" spans="1:5" s="55" customFormat="1" ht="15">
      <c r="A296" s="44">
        <v>291</v>
      </c>
      <c r="B296" s="37" t="s">
        <v>312</v>
      </c>
      <c r="C296" s="54" t="s">
        <v>248</v>
      </c>
      <c r="D296" s="60">
        <v>0</v>
      </c>
      <c r="E296" s="60">
        <v>0</v>
      </c>
    </row>
    <row r="297" spans="1:5" s="55" customFormat="1" ht="25.5">
      <c r="A297" s="36">
        <v>292</v>
      </c>
      <c r="B297" s="37" t="s">
        <v>316</v>
      </c>
      <c r="C297" s="54" t="s">
        <v>261</v>
      </c>
      <c r="D297" s="60">
        <v>0</v>
      </c>
      <c r="E297" s="60">
        <v>0</v>
      </c>
    </row>
    <row r="298" spans="1:5" s="55" customFormat="1" ht="25.5">
      <c r="A298" s="44">
        <v>293</v>
      </c>
      <c r="B298" s="37" t="s">
        <v>316</v>
      </c>
      <c r="C298" s="54" t="s">
        <v>252</v>
      </c>
      <c r="D298" s="60">
        <v>0</v>
      </c>
      <c r="E298" s="60">
        <v>0</v>
      </c>
    </row>
    <row r="299" spans="1:5" s="55" customFormat="1" ht="25.5">
      <c r="A299" s="44">
        <v>294</v>
      </c>
      <c r="B299" s="37" t="s">
        <v>34</v>
      </c>
      <c r="C299" s="54" t="s">
        <v>249</v>
      </c>
      <c r="D299" s="60">
        <v>0</v>
      </c>
      <c r="E299" s="60">
        <v>0</v>
      </c>
    </row>
    <row r="300" spans="1:5" s="55" customFormat="1" ht="15">
      <c r="A300" s="36">
        <v>295</v>
      </c>
      <c r="B300" s="37" t="s">
        <v>316</v>
      </c>
      <c r="C300" s="54" t="s">
        <v>263</v>
      </c>
      <c r="D300" s="60">
        <v>0</v>
      </c>
      <c r="E300" s="60">
        <v>0</v>
      </c>
    </row>
    <row r="301" spans="1:5" s="55" customFormat="1" ht="25.5">
      <c r="A301" s="44">
        <v>296</v>
      </c>
      <c r="B301" s="37" t="s">
        <v>316</v>
      </c>
      <c r="C301" s="54" t="s">
        <v>265</v>
      </c>
      <c r="D301" s="60">
        <v>0</v>
      </c>
      <c r="E301" s="60">
        <v>0</v>
      </c>
    </row>
    <row r="302" spans="1:5" s="55" customFormat="1" ht="25.5">
      <c r="A302" s="44">
        <v>297</v>
      </c>
      <c r="B302" s="37" t="s">
        <v>316</v>
      </c>
      <c r="C302" s="54" t="s">
        <v>264</v>
      </c>
      <c r="D302" s="60">
        <v>0</v>
      </c>
      <c r="E302" s="60">
        <v>0</v>
      </c>
    </row>
    <row r="303" spans="1:5" s="55" customFormat="1" ht="25.5">
      <c r="A303" s="36">
        <v>298</v>
      </c>
      <c r="B303" s="37" t="s">
        <v>316</v>
      </c>
      <c r="C303" s="54" t="s">
        <v>262</v>
      </c>
      <c r="D303" s="60">
        <v>0</v>
      </c>
      <c r="E303" s="60">
        <v>0</v>
      </c>
    </row>
    <row r="304" spans="1:5" s="55" customFormat="1" ht="25.5">
      <c r="A304" s="44">
        <v>299</v>
      </c>
      <c r="B304" s="37" t="s">
        <v>318</v>
      </c>
      <c r="C304" s="54" t="s">
        <v>250</v>
      </c>
      <c r="D304" s="60">
        <v>0</v>
      </c>
      <c r="E304" s="60">
        <v>0</v>
      </c>
    </row>
    <row r="305" spans="1:5" s="55" customFormat="1" ht="15">
      <c r="A305" s="44">
        <v>300</v>
      </c>
      <c r="B305" s="45" t="s">
        <v>316</v>
      </c>
      <c r="C305" s="61" t="s">
        <v>259</v>
      </c>
      <c r="D305" s="62">
        <v>0</v>
      </c>
      <c r="E305" s="62">
        <v>0</v>
      </c>
    </row>
    <row r="306" spans="1:5" s="55" customFormat="1" ht="15">
      <c r="A306" s="36">
        <v>301</v>
      </c>
      <c r="B306" s="45" t="s">
        <v>312</v>
      </c>
      <c r="C306" s="61" t="s">
        <v>251</v>
      </c>
      <c r="D306" s="62">
        <v>0</v>
      </c>
      <c r="E306" s="62">
        <v>0</v>
      </c>
    </row>
    <row r="307" spans="1:5" s="55" customFormat="1" ht="15">
      <c r="A307" s="44">
        <v>302</v>
      </c>
      <c r="B307" s="45" t="s">
        <v>53</v>
      </c>
      <c r="C307" s="61" t="s">
        <v>275</v>
      </c>
      <c r="D307" s="62">
        <v>0</v>
      </c>
      <c r="E307" s="62">
        <v>0</v>
      </c>
    </row>
    <row r="308" spans="1:5" s="55" customFormat="1" ht="15">
      <c r="A308" s="44">
        <v>303</v>
      </c>
      <c r="B308" s="45" t="s">
        <v>316</v>
      </c>
      <c r="C308" s="61" t="s">
        <v>256</v>
      </c>
      <c r="D308" s="62">
        <v>0</v>
      </c>
      <c r="E308" s="62">
        <v>0</v>
      </c>
    </row>
    <row r="309" spans="1:5" s="51" customFormat="1" ht="25.5">
      <c r="A309" s="36">
        <v>304</v>
      </c>
      <c r="B309" s="37" t="s">
        <v>315</v>
      </c>
      <c r="C309" s="54" t="s">
        <v>359</v>
      </c>
      <c r="D309" s="53">
        <v>414</v>
      </c>
      <c r="E309" s="53">
        <v>165</v>
      </c>
    </row>
    <row r="310" spans="1:5" s="51" customFormat="1" ht="15">
      <c r="A310" s="44">
        <v>305</v>
      </c>
      <c r="B310" s="37" t="s">
        <v>317</v>
      </c>
      <c r="C310" s="54" t="s">
        <v>368</v>
      </c>
      <c r="D310" s="53">
        <v>0</v>
      </c>
      <c r="E310" s="53">
        <v>420</v>
      </c>
    </row>
    <row r="311" spans="1:5" s="51" customFormat="1" ht="25.5">
      <c r="A311" s="44">
        <v>306</v>
      </c>
      <c r="B311" s="37" t="s">
        <v>317</v>
      </c>
      <c r="C311" s="54" t="s">
        <v>373</v>
      </c>
      <c r="D311" s="53">
        <v>90</v>
      </c>
      <c r="E311" s="53">
        <v>435</v>
      </c>
    </row>
    <row r="312" spans="1:5" s="51" customFormat="1" ht="15">
      <c r="A312" s="36">
        <v>307</v>
      </c>
      <c r="B312" s="37" t="s">
        <v>317</v>
      </c>
      <c r="C312" s="54" t="s">
        <v>371</v>
      </c>
      <c r="D312" s="53">
        <v>0</v>
      </c>
      <c r="E312" s="53">
        <v>500</v>
      </c>
    </row>
    <row r="313" spans="1:5" s="51" customFormat="1" ht="15" customHeight="1">
      <c r="A313" s="44">
        <v>308</v>
      </c>
      <c r="B313" s="37" t="s">
        <v>312</v>
      </c>
      <c r="C313" s="38" t="s">
        <v>378</v>
      </c>
      <c r="D313" s="39">
        <v>0</v>
      </c>
      <c r="E313" s="62">
        <v>0</v>
      </c>
    </row>
    <row r="314" spans="1:5" s="51" customFormat="1" ht="15">
      <c r="A314" s="44">
        <v>309</v>
      </c>
      <c r="B314" s="45" t="s">
        <v>312</v>
      </c>
      <c r="C314" s="63" t="s">
        <v>381</v>
      </c>
      <c r="D314" s="53">
        <v>0</v>
      </c>
      <c r="E314" s="50">
        <v>220.5</v>
      </c>
    </row>
    <row r="315" spans="1:5" s="51" customFormat="1" ht="15">
      <c r="A315" s="36">
        <v>310</v>
      </c>
      <c r="B315" s="45" t="s">
        <v>312</v>
      </c>
      <c r="C315" s="63" t="s">
        <v>379</v>
      </c>
      <c r="D315" s="53">
        <v>0</v>
      </c>
      <c r="E315" s="50">
        <v>343</v>
      </c>
    </row>
    <row r="316" spans="1:5" s="51" customFormat="1" ht="15">
      <c r="A316" s="44"/>
      <c r="B316" s="45"/>
      <c r="C316" s="74" t="s">
        <v>340</v>
      </c>
      <c r="D316" s="75">
        <f>SUM(D6:D315)</f>
        <v>106471</v>
      </c>
      <c r="E316" s="75">
        <f>SUM(E6:E315)</f>
        <v>114987</v>
      </c>
    </row>
  </sheetData>
  <autoFilter ref="A5:E316">
    <sortState ref="A6:E316">
      <sortCondition sortBy="value" ref="B6:B316"/>
    </sortState>
  </autoFilter>
  <mergeCells count="2">
    <mergeCell ref="A2:E2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8"/>
  <sheetViews>
    <sheetView workbookViewId="0" topLeftCell="A77">
      <selection activeCell="C35" sqref="C35"/>
    </sheetView>
  </sheetViews>
  <sheetFormatPr defaultColWidth="9.140625" defaultRowHeight="15"/>
  <cols>
    <col min="1" max="1" width="7.8515625" style="1" customWidth="1"/>
    <col min="2" max="2" width="10.28125" style="2" customWidth="1"/>
    <col min="3" max="3" width="69.140625" style="70" customWidth="1"/>
    <col min="4" max="16384" width="9.140625" style="2" customWidth="1"/>
  </cols>
  <sheetData>
    <row r="1" ht="15">
      <c r="C1" s="69" t="s">
        <v>206</v>
      </c>
    </row>
    <row r="2" spans="1:3" s="4" customFormat="1" ht="38.25" customHeight="1">
      <c r="A2" s="3"/>
      <c r="C2" s="5" t="s">
        <v>205</v>
      </c>
    </row>
    <row r="3" spans="1:3" s="7" customFormat="1" ht="24.75" customHeight="1">
      <c r="A3" s="6"/>
      <c r="C3" s="8" t="s">
        <v>361</v>
      </c>
    </row>
    <row r="5" spans="1:3" s="12" customFormat="1" ht="31.5">
      <c r="A5" s="9" t="s">
        <v>412</v>
      </c>
      <c r="B5" s="10" t="s">
        <v>311</v>
      </c>
      <c r="C5" s="11" t="s">
        <v>361</v>
      </c>
    </row>
    <row r="6" spans="1:3" ht="15">
      <c r="A6" s="13">
        <v>1</v>
      </c>
      <c r="B6" s="14" t="s">
        <v>316</v>
      </c>
      <c r="C6" s="15" t="s">
        <v>224</v>
      </c>
    </row>
    <row r="7" spans="1:3" ht="15">
      <c r="A7" s="13">
        <v>2</v>
      </c>
      <c r="B7" s="14" t="s">
        <v>316</v>
      </c>
      <c r="C7" s="15" t="s">
        <v>212</v>
      </c>
    </row>
    <row r="8" spans="1:3" ht="15">
      <c r="A8" s="13">
        <v>3</v>
      </c>
      <c r="B8" s="14" t="s">
        <v>316</v>
      </c>
      <c r="C8" s="15" t="s">
        <v>213</v>
      </c>
    </row>
    <row r="9" spans="1:3" ht="15">
      <c r="A9" s="16">
        <v>4</v>
      </c>
      <c r="B9" s="14" t="s">
        <v>316</v>
      </c>
      <c r="C9" s="15" t="s">
        <v>327</v>
      </c>
    </row>
    <row r="10" spans="1:3" ht="15">
      <c r="A10" s="16">
        <v>5</v>
      </c>
      <c r="B10" s="14" t="s">
        <v>316</v>
      </c>
      <c r="C10" s="15" t="s">
        <v>214</v>
      </c>
    </row>
    <row r="11" spans="1:3" ht="15">
      <c r="A11" s="13">
        <v>6</v>
      </c>
      <c r="B11" s="14" t="s">
        <v>316</v>
      </c>
      <c r="C11" s="15" t="s">
        <v>328</v>
      </c>
    </row>
    <row r="12" spans="1:3" ht="15">
      <c r="A12" s="13">
        <v>7</v>
      </c>
      <c r="B12" s="14" t="s">
        <v>316</v>
      </c>
      <c r="C12" s="15" t="s">
        <v>217</v>
      </c>
    </row>
    <row r="13" spans="1:3" ht="15">
      <c r="A13" s="13">
        <v>8</v>
      </c>
      <c r="B13" s="14" t="s">
        <v>316</v>
      </c>
      <c r="C13" s="15" t="s">
        <v>215</v>
      </c>
    </row>
    <row r="14" spans="1:3" ht="15">
      <c r="A14" s="13">
        <v>9</v>
      </c>
      <c r="B14" s="14" t="s">
        <v>316</v>
      </c>
      <c r="C14" s="15" t="s">
        <v>360</v>
      </c>
    </row>
    <row r="15" spans="1:3" ht="15">
      <c r="A15" s="13">
        <v>10</v>
      </c>
      <c r="B15" s="14" t="s">
        <v>316</v>
      </c>
      <c r="C15" s="15" t="s">
        <v>216</v>
      </c>
    </row>
    <row r="16" spans="1:3" ht="15">
      <c r="A16" s="13">
        <v>11</v>
      </c>
      <c r="B16" s="14" t="s">
        <v>317</v>
      </c>
      <c r="C16" s="15" t="s">
        <v>369</v>
      </c>
    </row>
    <row r="17" spans="1:3" ht="15">
      <c r="A17" s="13">
        <v>12</v>
      </c>
      <c r="B17" s="14" t="s">
        <v>317</v>
      </c>
      <c r="C17" s="15" t="s">
        <v>370</v>
      </c>
    </row>
    <row r="18" spans="1:3" ht="15">
      <c r="A18" s="13">
        <v>13</v>
      </c>
      <c r="B18" s="14" t="s">
        <v>317</v>
      </c>
      <c r="C18" s="15" t="s">
        <v>218</v>
      </c>
    </row>
    <row r="19" spans="1:3" ht="15">
      <c r="A19" s="13">
        <v>14</v>
      </c>
      <c r="B19" s="14" t="s">
        <v>317</v>
      </c>
      <c r="C19" s="15" t="s">
        <v>329</v>
      </c>
    </row>
    <row r="20" spans="1:3" ht="15">
      <c r="A20" s="13">
        <v>15</v>
      </c>
      <c r="B20" s="14" t="s">
        <v>317</v>
      </c>
      <c r="C20" s="15" t="s">
        <v>330</v>
      </c>
    </row>
    <row r="21" spans="1:3" ht="30">
      <c r="A21" s="13">
        <v>16</v>
      </c>
      <c r="B21" s="14" t="s">
        <v>317</v>
      </c>
      <c r="C21" s="15" t="s">
        <v>372</v>
      </c>
    </row>
    <row r="22" spans="1:3" ht="15">
      <c r="A22" s="13">
        <v>17</v>
      </c>
      <c r="B22" s="14" t="s">
        <v>317</v>
      </c>
      <c r="C22" s="15" t="s">
        <v>383</v>
      </c>
    </row>
    <row r="23" spans="1:3" ht="15">
      <c r="A23" s="13">
        <v>18</v>
      </c>
      <c r="B23" s="14" t="s">
        <v>318</v>
      </c>
      <c r="C23" s="15" t="s">
        <v>219</v>
      </c>
    </row>
    <row r="24" spans="1:3" ht="15">
      <c r="A24" s="13">
        <v>19</v>
      </c>
      <c r="B24" s="14" t="s">
        <v>318</v>
      </c>
      <c r="C24" s="15" t="s">
        <v>384</v>
      </c>
    </row>
    <row r="25" spans="1:3" ht="15">
      <c r="A25" s="13">
        <v>20</v>
      </c>
      <c r="B25" s="14" t="s">
        <v>318</v>
      </c>
      <c r="C25" s="15" t="s">
        <v>385</v>
      </c>
    </row>
    <row r="26" spans="1:3" ht="15">
      <c r="A26" s="13">
        <v>21</v>
      </c>
      <c r="B26" s="14" t="s">
        <v>315</v>
      </c>
      <c r="C26" s="15" t="s">
        <v>397</v>
      </c>
    </row>
    <row r="27" spans="1:3" ht="15">
      <c r="A27" s="13">
        <v>22</v>
      </c>
      <c r="B27" s="14" t="s">
        <v>322</v>
      </c>
      <c r="C27" s="15" t="s">
        <v>398</v>
      </c>
    </row>
    <row r="28" spans="1:3" ht="15">
      <c r="A28" s="13">
        <v>23</v>
      </c>
      <c r="B28" s="14" t="s">
        <v>322</v>
      </c>
      <c r="C28" s="15" t="s">
        <v>399</v>
      </c>
    </row>
    <row r="29" spans="1:3" ht="15">
      <c r="A29" s="13">
        <v>24</v>
      </c>
      <c r="B29" s="14" t="s">
        <v>322</v>
      </c>
      <c r="C29" s="15" t="s">
        <v>400</v>
      </c>
    </row>
    <row r="30" spans="1:3" ht="15">
      <c r="A30" s="13">
        <v>25</v>
      </c>
      <c r="B30" s="14" t="s">
        <v>322</v>
      </c>
      <c r="C30" s="15" t="s">
        <v>403</v>
      </c>
    </row>
    <row r="31" spans="1:3" ht="15">
      <c r="A31" s="13">
        <v>26</v>
      </c>
      <c r="B31" s="14" t="s">
        <v>322</v>
      </c>
      <c r="C31" s="15" t="s">
        <v>401</v>
      </c>
    </row>
    <row r="32" spans="1:3" ht="15">
      <c r="A32" s="13">
        <v>27</v>
      </c>
      <c r="B32" s="14" t="s">
        <v>322</v>
      </c>
      <c r="C32" s="15" t="s">
        <v>402</v>
      </c>
    </row>
    <row r="33" spans="1:3" ht="15">
      <c r="A33" s="13">
        <v>28</v>
      </c>
      <c r="B33" s="14" t="s">
        <v>322</v>
      </c>
      <c r="C33" s="15" t="s">
        <v>404</v>
      </c>
    </row>
    <row r="34" spans="1:3" ht="15">
      <c r="A34" s="13">
        <v>29</v>
      </c>
      <c r="B34" s="14" t="s">
        <v>322</v>
      </c>
      <c r="C34" s="15" t="s">
        <v>405</v>
      </c>
    </row>
    <row r="35" spans="1:3" ht="15">
      <c r="A35" s="13">
        <v>30</v>
      </c>
      <c r="B35" s="14" t="s">
        <v>322</v>
      </c>
      <c r="C35" s="15" t="s">
        <v>406</v>
      </c>
    </row>
    <row r="36" spans="1:3" ht="15">
      <c r="A36" s="13">
        <v>31</v>
      </c>
      <c r="B36" s="14" t="s">
        <v>322</v>
      </c>
      <c r="C36" s="15" t="s">
        <v>407</v>
      </c>
    </row>
    <row r="37" spans="1:3" ht="15">
      <c r="A37" s="13">
        <v>32</v>
      </c>
      <c r="B37" s="14" t="s">
        <v>322</v>
      </c>
      <c r="C37" s="15" t="s">
        <v>408</v>
      </c>
    </row>
    <row r="38" spans="1:3" ht="15">
      <c r="A38" s="13">
        <v>33</v>
      </c>
      <c r="B38" s="14" t="s">
        <v>312</v>
      </c>
      <c r="C38" s="15" t="s">
        <v>386</v>
      </c>
    </row>
    <row r="39" spans="1:3" ht="15">
      <c r="A39" s="13">
        <v>34</v>
      </c>
      <c r="B39" s="14" t="s">
        <v>312</v>
      </c>
      <c r="C39" s="15" t="s">
        <v>387</v>
      </c>
    </row>
    <row r="40" spans="1:3" ht="15">
      <c r="A40" s="13">
        <v>35</v>
      </c>
      <c r="B40" s="14" t="s">
        <v>312</v>
      </c>
      <c r="C40" s="15" t="s">
        <v>331</v>
      </c>
    </row>
    <row r="41" spans="1:3" ht="15">
      <c r="A41" s="13">
        <v>36</v>
      </c>
      <c r="B41" s="14" t="s">
        <v>312</v>
      </c>
      <c r="C41" s="15" t="s">
        <v>388</v>
      </c>
    </row>
    <row r="42" spans="1:3" ht="15" customHeight="1">
      <c r="A42" s="13">
        <v>37</v>
      </c>
      <c r="B42" s="14" t="s">
        <v>312</v>
      </c>
      <c r="C42" s="15" t="s">
        <v>366</v>
      </c>
    </row>
    <row r="43" spans="1:3" ht="15">
      <c r="A43" s="13">
        <v>38</v>
      </c>
      <c r="B43" s="14" t="s">
        <v>312</v>
      </c>
      <c r="C43" s="17" t="s">
        <v>365</v>
      </c>
    </row>
    <row r="44" spans="1:3" ht="15">
      <c r="A44" s="13">
        <v>39</v>
      </c>
      <c r="B44" s="14" t="s">
        <v>312</v>
      </c>
      <c r="C44" s="15" t="s">
        <v>223</v>
      </c>
    </row>
    <row r="45" spans="1:3" ht="15">
      <c r="A45" s="13">
        <v>40</v>
      </c>
      <c r="B45" s="14" t="s">
        <v>312</v>
      </c>
      <c r="C45" s="15" t="s">
        <v>332</v>
      </c>
    </row>
    <row r="46" spans="1:3" ht="15">
      <c r="A46" s="13">
        <v>41</v>
      </c>
      <c r="B46" s="14" t="s">
        <v>312</v>
      </c>
      <c r="C46" s="15" t="s">
        <v>389</v>
      </c>
    </row>
    <row r="47" spans="1:3" ht="15">
      <c r="A47" s="13">
        <v>42</v>
      </c>
      <c r="B47" s="14" t="s">
        <v>312</v>
      </c>
      <c r="C47" s="15" t="s">
        <v>333</v>
      </c>
    </row>
    <row r="48" spans="1:3" ht="15">
      <c r="A48" s="13">
        <v>43</v>
      </c>
      <c r="B48" s="14" t="s">
        <v>312</v>
      </c>
      <c r="C48" s="15" t="s">
        <v>390</v>
      </c>
    </row>
    <row r="49" spans="1:3" ht="15">
      <c r="A49" s="13">
        <v>44</v>
      </c>
      <c r="B49" s="14" t="s">
        <v>312</v>
      </c>
      <c r="C49" s="15" t="s">
        <v>222</v>
      </c>
    </row>
    <row r="50" spans="1:3" ht="15">
      <c r="A50" s="13">
        <v>45</v>
      </c>
      <c r="B50" s="14" t="s">
        <v>312</v>
      </c>
      <c r="C50" s="15" t="s">
        <v>334</v>
      </c>
    </row>
    <row r="51" spans="1:3" ht="15">
      <c r="A51" s="13">
        <v>46</v>
      </c>
      <c r="B51" s="14" t="s">
        <v>312</v>
      </c>
      <c r="C51" s="15" t="s">
        <v>336</v>
      </c>
    </row>
    <row r="52" spans="1:3" ht="15">
      <c r="A52" s="13">
        <v>47</v>
      </c>
      <c r="B52" s="14" t="s">
        <v>312</v>
      </c>
      <c r="C52" s="15" t="s">
        <v>337</v>
      </c>
    </row>
    <row r="53" spans="1:3" ht="15">
      <c r="A53" s="13">
        <v>48</v>
      </c>
      <c r="B53" s="14" t="s">
        <v>312</v>
      </c>
      <c r="C53" s="15" t="s">
        <v>338</v>
      </c>
    </row>
    <row r="54" spans="1:3" ht="15">
      <c r="A54" s="13">
        <v>49</v>
      </c>
      <c r="B54" s="14" t="s">
        <v>312</v>
      </c>
      <c r="C54" s="15" t="s">
        <v>335</v>
      </c>
    </row>
    <row r="55" spans="1:3" ht="15">
      <c r="A55" s="13">
        <v>50</v>
      </c>
      <c r="B55" s="14" t="s">
        <v>312</v>
      </c>
      <c r="C55" s="15" t="s">
        <v>339</v>
      </c>
    </row>
    <row r="56" spans="1:3" ht="15">
      <c r="A56" s="13">
        <v>51</v>
      </c>
      <c r="B56" s="14" t="s">
        <v>312</v>
      </c>
      <c r="C56" s="15" t="s">
        <v>342</v>
      </c>
    </row>
    <row r="57" spans="1:3" ht="15">
      <c r="A57" s="13">
        <v>52</v>
      </c>
      <c r="B57" s="14" t="s">
        <v>312</v>
      </c>
      <c r="C57" s="15" t="s">
        <v>391</v>
      </c>
    </row>
    <row r="58" spans="1:3" ht="15">
      <c r="A58" s="13">
        <v>53</v>
      </c>
      <c r="B58" s="14" t="s">
        <v>312</v>
      </c>
      <c r="C58" s="15" t="s">
        <v>392</v>
      </c>
    </row>
    <row r="59" spans="1:3" ht="15">
      <c r="A59" s="13">
        <v>54</v>
      </c>
      <c r="B59" s="14" t="s">
        <v>312</v>
      </c>
      <c r="C59" s="15" t="s">
        <v>341</v>
      </c>
    </row>
    <row r="60" spans="1:3" ht="15">
      <c r="A60" s="13">
        <v>55</v>
      </c>
      <c r="B60" s="14" t="s">
        <v>312</v>
      </c>
      <c r="C60" s="15" t="s">
        <v>343</v>
      </c>
    </row>
    <row r="61" spans="1:3" ht="15">
      <c r="A61" s="13">
        <v>56</v>
      </c>
      <c r="B61" s="14" t="s">
        <v>312</v>
      </c>
      <c r="C61" s="15" t="s">
        <v>344</v>
      </c>
    </row>
    <row r="62" spans="1:3" ht="15">
      <c r="A62" s="13">
        <v>57</v>
      </c>
      <c r="B62" s="14" t="s">
        <v>312</v>
      </c>
      <c r="C62" s="15" t="s">
        <v>396</v>
      </c>
    </row>
    <row r="63" spans="1:3" ht="15">
      <c r="A63" s="13">
        <v>58</v>
      </c>
      <c r="B63" s="14" t="s">
        <v>312</v>
      </c>
      <c r="C63" s="15" t="s">
        <v>345</v>
      </c>
    </row>
    <row r="64" spans="1:3" ht="15">
      <c r="A64" s="13">
        <v>59</v>
      </c>
      <c r="B64" s="14" t="s">
        <v>312</v>
      </c>
      <c r="C64" s="15" t="s">
        <v>393</v>
      </c>
    </row>
    <row r="65" spans="1:3" ht="15">
      <c r="A65" s="13">
        <v>60</v>
      </c>
      <c r="B65" s="14" t="s">
        <v>312</v>
      </c>
      <c r="C65" s="15" t="s">
        <v>394</v>
      </c>
    </row>
    <row r="66" spans="1:3" ht="15">
      <c r="A66" s="13">
        <v>61</v>
      </c>
      <c r="B66" s="14" t="s">
        <v>312</v>
      </c>
      <c r="C66" s="15" t="s">
        <v>346</v>
      </c>
    </row>
    <row r="67" spans="1:3" ht="15">
      <c r="A67" s="13">
        <v>62</v>
      </c>
      <c r="B67" s="14" t="s">
        <v>312</v>
      </c>
      <c r="C67" s="15" t="s">
        <v>347</v>
      </c>
    </row>
    <row r="68" spans="1:3" ht="15">
      <c r="A68" s="13">
        <v>63</v>
      </c>
      <c r="B68" s="14" t="s">
        <v>312</v>
      </c>
      <c r="C68" s="15" t="s">
        <v>348</v>
      </c>
    </row>
    <row r="69" spans="1:3" ht="15">
      <c r="A69" s="13">
        <v>64</v>
      </c>
      <c r="B69" s="14" t="s">
        <v>312</v>
      </c>
      <c r="C69" s="15" t="s">
        <v>349</v>
      </c>
    </row>
    <row r="70" spans="1:3" ht="15">
      <c r="A70" s="13">
        <v>65</v>
      </c>
      <c r="B70" s="14" t="s">
        <v>312</v>
      </c>
      <c r="C70" s="15" t="s">
        <v>350</v>
      </c>
    </row>
    <row r="71" spans="1:4" ht="15">
      <c r="A71" s="13">
        <v>66</v>
      </c>
      <c r="B71" s="14" t="s">
        <v>312</v>
      </c>
      <c r="C71" s="15" t="s">
        <v>351</v>
      </c>
      <c r="D71" s="18"/>
    </row>
    <row r="72" spans="1:3" ht="15">
      <c r="A72" s="13">
        <v>67</v>
      </c>
      <c r="B72" s="14" t="s">
        <v>312</v>
      </c>
      <c r="C72" s="15" t="s">
        <v>352</v>
      </c>
    </row>
    <row r="73" spans="1:3" ht="15">
      <c r="A73" s="13">
        <v>68</v>
      </c>
      <c r="B73" s="14" t="s">
        <v>312</v>
      </c>
      <c r="C73" s="15" t="s">
        <v>353</v>
      </c>
    </row>
    <row r="74" spans="1:3" ht="15">
      <c r="A74" s="13">
        <v>69</v>
      </c>
      <c r="B74" s="14" t="s">
        <v>312</v>
      </c>
      <c r="C74" s="15" t="s">
        <v>354</v>
      </c>
    </row>
    <row r="75" spans="1:3" ht="15">
      <c r="A75" s="13">
        <v>70</v>
      </c>
      <c r="B75" s="14" t="s">
        <v>312</v>
      </c>
      <c r="C75" s="15" t="s">
        <v>409</v>
      </c>
    </row>
    <row r="76" spans="1:3" ht="15">
      <c r="A76" s="13">
        <v>71</v>
      </c>
      <c r="B76" s="14" t="s">
        <v>312</v>
      </c>
      <c r="C76" s="15" t="s">
        <v>410</v>
      </c>
    </row>
    <row r="77" spans="1:3" ht="15">
      <c r="A77" s="13">
        <v>72</v>
      </c>
      <c r="B77" s="14" t="s">
        <v>312</v>
      </c>
      <c r="C77" s="15" t="s">
        <v>356</v>
      </c>
    </row>
    <row r="78" spans="1:3" ht="15">
      <c r="A78" s="13">
        <v>73</v>
      </c>
      <c r="B78" s="14" t="s">
        <v>312</v>
      </c>
      <c r="C78" s="15" t="s">
        <v>357</v>
      </c>
    </row>
    <row r="79" spans="1:3" ht="15">
      <c r="A79" s="13">
        <v>74</v>
      </c>
      <c r="B79" s="14" t="s">
        <v>312</v>
      </c>
      <c r="C79" s="15" t="s">
        <v>358</v>
      </c>
    </row>
    <row r="80" spans="1:3" ht="13.5" customHeight="1">
      <c r="A80" s="13">
        <v>75</v>
      </c>
      <c r="B80" s="14" t="s">
        <v>312</v>
      </c>
      <c r="C80" s="15" t="s">
        <v>355</v>
      </c>
    </row>
    <row r="81" spans="1:3" ht="13.5" customHeight="1">
      <c r="A81" s="13">
        <v>76</v>
      </c>
      <c r="B81" s="14" t="s">
        <v>312</v>
      </c>
      <c r="C81" s="15" t="s">
        <v>395</v>
      </c>
    </row>
    <row r="82" spans="1:3" ht="15">
      <c r="A82" s="13">
        <v>77</v>
      </c>
      <c r="B82" s="14" t="s">
        <v>321</v>
      </c>
      <c r="C82" s="15" t="s">
        <v>220</v>
      </c>
    </row>
    <row r="83" spans="1:3" ht="30">
      <c r="A83" s="13">
        <v>78</v>
      </c>
      <c r="B83" s="14" t="s">
        <v>316</v>
      </c>
      <c r="C83" s="15" t="s">
        <v>221</v>
      </c>
    </row>
    <row r="84" spans="1:3" ht="15">
      <c r="A84" s="13">
        <v>79</v>
      </c>
      <c r="B84" s="14" t="s">
        <v>316</v>
      </c>
      <c r="C84" s="15" t="s">
        <v>411</v>
      </c>
    </row>
    <row r="85" spans="1:3" s="22" customFormat="1" ht="15">
      <c r="A85" s="19">
        <v>80</v>
      </c>
      <c r="B85" s="20" t="s">
        <v>315</v>
      </c>
      <c r="C85" s="21" t="s">
        <v>414</v>
      </c>
    </row>
    <row r="86" spans="1:3" ht="15">
      <c r="A86" s="13">
        <v>81</v>
      </c>
      <c r="B86" s="14" t="s">
        <v>312</v>
      </c>
      <c r="C86" s="23" t="s">
        <v>362</v>
      </c>
    </row>
    <row r="87" spans="1:3" ht="15">
      <c r="A87" s="13">
        <v>82</v>
      </c>
      <c r="B87" s="14" t="s">
        <v>312</v>
      </c>
      <c r="C87" s="23" t="s">
        <v>363</v>
      </c>
    </row>
    <row r="88" spans="1:3" ht="15">
      <c r="A88" s="13">
        <v>83</v>
      </c>
      <c r="B88" s="14" t="s">
        <v>315</v>
      </c>
      <c r="C88" s="23" t="s">
        <v>364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Majorová Jitka</dc:creator>
  <cp:keywords/>
  <dc:description/>
  <cp:lastModifiedBy>Ing. Jitka Majorová</cp:lastModifiedBy>
  <cp:lastPrinted>2022-08-01T12:36:40Z</cp:lastPrinted>
  <dcterms:created xsi:type="dcterms:W3CDTF">2017-08-28T15:03:22Z</dcterms:created>
  <dcterms:modified xsi:type="dcterms:W3CDTF">2022-08-01T12:38:01Z</dcterms:modified>
  <cp:category/>
  <cp:version/>
  <cp:contentType/>
  <cp:contentStatus/>
</cp:coreProperties>
</file>