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ucl-fs1\homes$\forsterova\Dokumenty\VZ\2017\Kaple\"/>
    </mc:Choice>
  </mc:AlternateContent>
  <bookViews>
    <workbookView xWindow="0" yWindow="0" windowWidth="25200" windowHeight="11595" activeTab="2"/>
  </bookViews>
  <sheets>
    <sheet name="REKAPITULACE" sheetId="5" r:id="rId1"/>
    <sheet name="Stavební část" sheetId="4" r:id="rId2"/>
    <sheet name="Restaurátorské práce" sheetId="10" r:id="rId3"/>
    <sheet name="Pokyny pro vyplnění" sheetId="6" r:id="rId4"/>
  </sheets>
  <externalReferences>
    <externalReference r:id="rId5"/>
  </externalReferences>
  <definedNames>
    <definedName name="cisloobjektu">'[1]Krycí list'!$A$4</definedName>
    <definedName name="cislostavby">'[1]Krycí list'!$A$6</definedName>
    <definedName name="Dodavka">[1]Rekapitulace!$G$17</definedName>
    <definedName name="Dodavka0" localSheetId="2">[1]Položky!#REF!</definedName>
    <definedName name="Dodavka0">[1]Položky!#REF!</definedName>
    <definedName name="HSV">[1]Rekapitulace!$E$17</definedName>
    <definedName name="HSV0" localSheetId="2">[1]Položky!#REF!</definedName>
    <definedName name="HSV0">[1]Položky!#REF!</definedName>
    <definedName name="HZS">[1]Rekapitulace!$I$17</definedName>
    <definedName name="HZS0" localSheetId="2">[1]Položky!#REF!</definedName>
    <definedName name="HZS0">[1]Položky!#REF!</definedName>
    <definedName name="kkkk">[1]Položky!#REF!</definedName>
    <definedName name="kkkll">[1]Rekapitulace!#REF!</definedName>
    <definedName name="Mont">[1]Rekapitulace!$H$17</definedName>
    <definedName name="Montaz0" localSheetId="2">[1]Položky!#REF!</definedName>
    <definedName name="Montaz0">[1]Položky!#REF!</definedName>
    <definedName name="nazevobjektu">'[1]Krycí list'!$C$4</definedName>
    <definedName name="nazevstavby">'[1]Krycí list'!$C$6</definedName>
    <definedName name="_xlnm.Print_Area" localSheetId="2">'Restaurátorské práce'!$A$1:$F$34</definedName>
    <definedName name="_xlnm.Print_Area" localSheetId="1">'Stavební část'!$A$1:$F$107</definedName>
    <definedName name="oooo">[1]Rekapitulace!#REF!</definedName>
    <definedName name="PocetMJ">'[1]Krycí list'!$G$7</definedName>
    <definedName name="pppp">[1]Položky!#REF!</definedName>
    <definedName name="PSV">[1]Rekapitulace!$F$17</definedName>
    <definedName name="PSV0" localSheetId="2">[1]Položky!#REF!</definedName>
    <definedName name="PSV0">[1]Položky!#REF!</definedName>
    <definedName name="Typ" localSheetId="2">[1]Položky!#REF!</definedName>
    <definedName name="Typ">[1]Položky!#REF!</definedName>
    <definedName name="uuuu">[1]Rekapitulace!#REF!</definedName>
    <definedName name="VRN">[1]Rekapitulace!$H$26</definedName>
    <definedName name="VRNKc" localSheetId="2">[1]Rekapitulace!#REF!</definedName>
    <definedName name="VRNKc">[1]Rekapitulace!#REF!</definedName>
    <definedName name="VRNnazev" localSheetId="2">[1]Rekapitulace!#REF!</definedName>
    <definedName name="VRNnazev">[1]Rekapitulace!#REF!</definedName>
    <definedName name="VRNproc" localSheetId="2">[1]Rekapitulace!#REF!</definedName>
    <definedName name="VRNproc">[1]Rekapitulace!#REF!</definedName>
    <definedName name="VRNzakl" localSheetId="2">[1]Rekapitulace!#REF!</definedName>
    <definedName name="VRNzakl">[1]Rekapitulace!#REF!</definedName>
  </definedNames>
  <calcPr calcId="15251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0" l="1"/>
  <c r="F86" i="4" l="1"/>
  <c r="F21" i="10"/>
  <c r="F100" i="4" l="1"/>
  <c r="F85" i="4"/>
  <c r="F71" i="4" l="1"/>
  <c r="F70" i="4"/>
  <c r="F69" i="4"/>
  <c r="F68" i="4"/>
  <c r="F67" i="4"/>
  <c r="F61" i="4" l="1"/>
  <c r="F59" i="4"/>
  <c r="F53" i="4"/>
  <c r="D58" i="4"/>
  <c r="F13" i="4"/>
  <c r="F19" i="4"/>
  <c r="F37" i="4"/>
  <c r="F34" i="4"/>
  <c r="F31" i="4"/>
  <c r="F28" i="4" l="1"/>
  <c r="F27" i="4"/>
  <c r="F25" i="4"/>
  <c r="F22" i="4"/>
  <c r="F39" i="4" l="1"/>
  <c r="F17" i="4"/>
  <c r="F16" i="4"/>
  <c r="F15" i="4"/>
  <c r="F14" i="4"/>
  <c r="F10" i="4"/>
  <c r="F8" i="4"/>
  <c r="F30" i="10" l="1"/>
  <c r="F24" i="10"/>
  <c r="F18" i="10"/>
  <c r="F16" i="10"/>
  <c r="F13" i="10"/>
  <c r="F10" i="10"/>
  <c r="F8" i="10"/>
  <c r="D51" i="4"/>
  <c r="F43" i="4"/>
  <c r="F97" i="4"/>
  <c r="C32" i="10" l="1"/>
  <c r="C6" i="5" s="1"/>
  <c r="F77" i="4" l="1"/>
  <c r="F52" i="4"/>
  <c r="F103" i="4"/>
  <c r="F92" i="4" l="1"/>
  <c r="F90" i="4"/>
  <c r="F81" i="4"/>
  <c r="F72" i="4"/>
  <c r="F63" i="4"/>
  <c r="F99" i="4" l="1"/>
  <c r="F95" i="4"/>
  <c r="F79" i="4"/>
  <c r="F78" i="4"/>
  <c r="F73" i="4"/>
  <c r="C105" i="4" l="1"/>
  <c r="C5" i="5" s="1"/>
  <c r="C7" i="5" s="1"/>
  <c r="C9" i="5" s="1"/>
  <c r="C8" i="5" l="1"/>
</calcChain>
</file>

<file path=xl/sharedStrings.xml><?xml version="1.0" encoding="utf-8"?>
<sst xmlns="http://schemas.openxmlformats.org/spreadsheetml/2006/main" count="238" uniqueCount="161">
  <si>
    <t>podpis osoby oprávněné jednat jménem či za uchazeče:</t>
  </si>
  <si>
    <t>datum:</t>
  </si>
  <si>
    <t>kpl</t>
  </si>
  <si>
    <t>Vedlejší a přidružené práce jinde neuvedené</t>
  </si>
  <si>
    <t>t</t>
  </si>
  <si>
    <t>m2</t>
  </si>
  <si>
    <t>m</t>
  </si>
  <si>
    <t>Poplatek za skládku - stavební suť</t>
  </si>
  <si>
    <t xml:space="preserve">Cena bez DPH </t>
  </si>
  <si>
    <t>Jednotková cena</t>
  </si>
  <si>
    <t>Množství</t>
  </si>
  <si>
    <t>MJ</t>
  </si>
  <si>
    <t>Položka</t>
  </si>
  <si>
    <t>číslo položky</t>
  </si>
  <si>
    <t>Datum:</t>
  </si>
  <si>
    <t xml:space="preserve">Vypracoval: </t>
  </si>
  <si>
    <t>NUTNO VYPLNIT VŠECHNY OZNAČENÉ POLOŽKY !!!</t>
  </si>
  <si>
    <t>Celkem za objekty</t>
  </si>
  <si>
    <t>Celkem za objekty včetně DPH</t>
  </si>
  <si>
    <t>POKYNY PRO VYPLNĚNÍ</t>
  </si>
  <si>
    <t>Uchazeč je pro podání nabídky povinen upravovat pouze žlutě podbarvená pole.</t>
  </si>
  <si>
    <t xml:space="preserve">Uchazeč je povinen vyplnit všechna žlutá pole. </t>
  </si>
  <si>
    <t>Položky MJ a VRN musí být vyplněna kladnými nenulovými číslicemi.</t>
  </si>
  <si>
    <t>Poznámka v krycím listu - nepovinný údaj.</t>
  </si>
  <si>
    <t xml:space="preserve">Pokud jsou v dokumentaci uvedeny konkrétní typy výrobků, jedná se pouze o příklady sloužící pro </t>
  </si>
  <si>
    <t>specifikaci vlastností - technických a uživatelských standartů.Zhotovitel dokumentace výslovně uvádí,</t>
  </si>
  <si>
    <t>že tyto výrobky lze nahradit jinými výrobky stejných technických vlastností - standartů a shodné nebo</t>
  </si>
  <si>
    <t xml:space="preserve">vyšší kvality.Stejným způsobem jsou (mohou být) v dokumentaci uvedeni jako příklad informativně i </t>
  </si>
  <si>
    <t>možní v úvahu přicházející výrobci nebo dodavatelé.</t>
  </si>
  <si>
    <t>Úpravy povrchů, podlahy a osazování výplní</t>
  </si>
  <si>
    <t>Ostatní konstrukce a práce-bourání</t>
  </si>
  <si>
    <t>Přesun hmot</t>
  </si>
  <si>
    <t>Přesun sutě</t>
  </si>
  <si>
    <t>Konstrukce klempířské</t>
  </si>
  <si>
    <t>Kč</t>
  </si>
  <si>
    <t>Náklady na provoz a údržbu vybavení staveniště</t>
  </si>
  <si>
    <t xml:space="preserve">Cena za objekt celkem </t>
  </si>
  <si>
    <t>vv</t>
  </si>
  <si>
    <t>součet</t>
  </si>
  <si>
    <t>Ostatní práce nutné k bezchybnému provedení díla</t>
  </si>
  <si>
    <t xml:space="preserve">Ostatní </t>
  </si>
  <si>
    <t xml:space="preserve">Rozpočet projektu - </t>
  </si>
  <si>
    <t>ks</t>
  </si>
  <si>
    <t xml:space="preserve">   Investor: OTSM Město Česká Lípa, Náměstí T. G. Masaryka 1, 470 01 Česká Lípa</t>
  </si>
  <si>
    <t>Objekt: Kaple u kostela Povýšení sv. Kříže, Česká Lípa</t>
  </si>
  <si>
    <t>Akce: Udržovací a restaurátorské práce na objektu, ppč. 638 a 642 k.ú. Česká Lípa</t>
  </si>
  <si>
    <t xml:space="preserve">Stavební část </t>
  </si>
  <si>
    <t>Restaurátorské práce</t>
  </si>
  <si>
    <t>DPH 21 %</t>
  </si>
  <si>
    <t>Stavební část</t>
  </si>
  <si>
    <t>Zemní práce</t>
  </si>
  <si>
    <t>Zakládání</t>
  </si>
  <si>
    <t>Izolace proti vodě</t>
  </si>
  <si>
    <t>okapový chodník</t>
  </si>
  <si>
    <t>Rozebrání dlažeb  z betonových nebo kamenných dlaždic do suti</t>
  </si>
  <si>
    <t>Hloubení rýh š do 600 mm ručním nebo pneum nářadím v soudržných horninách tř. 3</t>
  </si>
  <si>
    <t>Hloubení zapažených i nezapažených rýh šířky do 600 mm ručním nebo pneumatickým nářadím s urovnáním dna do předepsaného profilu a spádu v horninách tř. 3 soudržných</t>
  </si>
  <si>
    <t>m3</t>
  </si>
  <si>
    <t>Příplatek za lepivost u hloubení rýh š do 600 mm ručním nebo pneum nářadím v hornině tř. 3</t>
  </si>
  <si>
    <t>Vodorovné přemístění výkopku nebo sypaniny po suchu na vzdálenost dle dodavatele stavby</t>
  </si>
  <si>
    <t>Nakládání výkopku z hornin tř. 1 až 4 do 100 m3</t>
  </si>
  <si>
    <t>Zřízení vrstvy z geotextilie v rovině nebo ve sklonu do 1:5 š do 3 m</t>
  </si>
  <si>
    <t>geotextilie 300 g/m2</t>
  </si>
  <si>
    <t>separační vrstva mezi zeminou a štěrkem</t>
  </si>
  <si>
    <t>17*0,6*4</t>
  </si>
  <si>
    <t>40,8*1,1 "přepočtené koeficientem množství"</t>
  </si>
  <si>
    <t>Výplň odvodňovacích žeber nebo trativodů kamenivem hrubým drceným frakce 4 až 16 mm</t>
  </si>
  <si>
    <t>Trativody z drenážních trubek plastových flexibilních D 100 mm bez lože</t>
  </si>
  <si>
    <t>3,1+2*2,25+2*4,7</t>
  </si>
  <si>
    <t>Vodorovné konstrukce</t>
  </si>
  <si>
    <t>Komunikace pozemní</t>
  </si>
  <si>
    <t>Podklad nebo lože pod dlažbu vodorovný nebo do sklonu 1:5 ze štěrkopísku tl do 100 mm</t>
  </si>
  <si>
    <t>Kladení  dlažby komunikací pro pěší do lože z kameniva vel do 0,25 m2 plochy do 50 m2</t>
  </si>
  <si>
    <t>(3,1+2*2,5)*0,1</t>
  </si>
  <si>
    <t>Dlažba z pískovkových kvádrů 30 x 30 x 5 cm</t>
  </si>
  <si>
    <t>8,1*0,3</t>
  </si>
  <si>
    <t>Úprava okolí ručně hrabaním do šíře 1,0 m</t>
  </si>
  <si>
    <t>17*1,0</t>
  </si>
  <si>
    <t>17*0,6*0,7</t>
  </si>
  <si>
    <t>7,14*1,9</t>
  </si>
  <si>
    <t>Vápenná omítka vnějších stěn - stupeň složitosti 1-2</t>
  </si>
  <si>
    <t>Omítka vápenná vnějších ploch nanášená ručně jednovrstvá hladká, tloušťky cca 30 mm stěn</t>
  </si>
  <si>
    <t>max 5% cementu</t>
  </si>
  <si>
    <t>(3,1+2*2,25)*0,7</t>
  </si>
  <si>
    <t>Sjednocující stěrka</t>
  </si>
  <si>
    <t>jednovrstvá stěrka pro historické budovy např. weber štuková stěrka, baumit multirenova apod.</t>
  </si>
  <si>
    <t>2*(2,25*4)"boky"</t>
  </si>
  <si>
    <t>použití pouze na vápenné omítce</t>
  </si>
  <si>
    <t>3,1*4,0+3,1*0,4/2 "zadní strana"</t>
  </si>
  <si>
    <t>2*0,5*4,0+3,1*0,4/2"průčelí"</t>
  </si>
  <si>
    <t>4*(2*1,8+2,1)"nika"</t>
  </si>
  <si>
    <t>Reprofilace hran</t>
  </si>
  <si>
    <t>Nátěr  dvojnásobný vnějších omítaných stěn včetně penetrace provedený ručně</t>
  </si>
  <si>
    <t>Ochranný nátěr vnějších omítaných ploch nanášený ručně dvojnásobný, včetně penetrace odolný vůči povětrnostním vlivům a UV záření, jakéhokoliv odstínu  stěn</t>
  </si>
  <si>
    <t>pozn.</t>
  </si>
  <si>
    <t>61,36 "omítka"</t>
  </si>
  <si>
    <t>20,5"kamenné prvky</t>
  </si>
  <si>
    <t>Antisgraffitový ochranný nátěr</t>
  </si>
  <si>
    <t>Dlažba z pískovcových kvádrů 30 x 30 x 5 cm</t>
  </si>
  <si>
    <t>barevné vzorky</t>
  </si>
  <si>
    <t>vytvoření barevných vzorků odstínů fasádní barvy, velikost min. 30 x 30 cm</t>
  </si>
  <si>
    <t>HSV</t>
  </si>
  <si>
    <t>PSV</t>
  </si>
  <si>
    <t>barva vápenná nebo silikátová, např. Prodexor, Keim apod.. Podrobnosti viz. restaurátorská zpráva</t>
  </si>
  <si>
    <t>Montáž lešení řadového rámového lehkého zatížení do 200 kg/m2 š do 0,9 m v do 10 m</t>
  </si>
  <si>
    <t>Demontáž lešení řadového rámového lehkého zatížení do 200 kg/m2 š do 0,9 m v do 10 m</t>
  </si>
  <si>
    <t>Příplatek k lešení řadovému rámovému lehkému š 0,9 m v do 10 m za použití po dobu stavby - dle dodavatele</t>
  </si>
  <si>
    <t>Montáž ochranné sítě z textilie z umělých vláken</t>
  </si>
  <si>
    <t>Příplatek k ochranné síti za první a ZKD po dobu stavby - dle dodavatele</t>
  </si>
  <si>
    <t>Demontáž ochranné sítě z textilie z umělých vláken</t>
  </si>
  <si>
    <t>(2,25 +3,1+2,25)*4,4 "boky a zadní část</t>
  </si>
  <si>
    <t>3,1*5,2 "průčelí</t>
  </si>
  <si>
    <t>58,4*5%"přepočtené procento za členitost" - bosáže, římsy apod.</t>
  </si>
  <si>
    <t>Otlučení vnějších štuků   v rozsahu do 100 %</t>
  </si>
  <si>
    <t>Mechanické odstranění nátěrů a štuků</t>
  </si>
  <si>
    <t>Otlučení vnější vápenné nebo vápenocementové omítky stěn stěn v rozsahu do 100 %</t>
  </si>
  <si>
    <t>61,36-5,32</t>
  </si>
  <si>
    <t>Poplatek za uložení výkopku na skládce (skládkovné)</t>
  </si>
  <si>
    <t xml:space="preserve">Vnitrostaveništní doprava suti a vybouraných hmot pro budovy v do 10 m </t>
  </si>
  <si>
    <t>Odvoz  suti na skládku a vybouraných hmot se složením - skládka dle dodavatele stavby</t>
  </si>
  <si>
    <t>Odvoz výkopku na skládku - skládka dle dodavatele</t>
  </si>
  <si>
    <t xml:space="preserve">Doprava hmot pro do vzdálenosti 100 m </t>
  </si>
  <si>
    <t>Izolace proti zemní vlhkosti stěn foliemi nopovými pro běžné podmínky tl. 0,5 mm šířky 1,0 m</t>
  </si>
  <si>
    <t>Nopová folie tl. 0,5 mm a šířky 1,0 m včetně příslušenství</t>
  </si>
  <si>
    <t>Dodávka folie včetně kotvících a ukončovacích prvků</t>
  </si>
  <si>
    <t>11,9*1,05"přepočtené koeficientem množství</t>
  </si>
  <si>
    <t>Očištění falcované krytiny</t>
  </si>
  <si>
    <t>3,4*4</t>
  </si>
  <si>
    <t>Kontrola a případná oprava falců krytiny</t>
  </si>
  <si>
    <t>Vizuální kontrola bez výměny prvků</t>
  </si>
  <si>
    <t>Dokončovací práce - nátěry</t>
  </si>
  <si>
    <t>Nátěr dvojnásobný barvou syntetickou</t>
  </si>
  <si>
    <t>Nátěr falcované krytiny</t>
  </si>
  <si>
    <t>Přesun nátěrových hmot</t>
  </si>
  <si>
    <t>VRN</t>
  </si>
  <si>
    <t>Provozní vlivy</t>
  </si>
  <si>
    <t>Náklady spojené s vyjádřeními st. orgánů a správců infrastruktury</t>
  </si>
  <si>
    <t>Např. vytýčení sítí, součinnost pro vydání DIR, zajištění DIO apod.</t>
  </si>
  <si>
    <t>Kamenické práce</t>
  </si>
  <si>
    <t>oprávnění  - restaurování z kamene 3b</t>
  </si>
  <si>
    <t>Kamenné průčelí</t>
  </si>
  <si>
    <t>kamenná menza 2,1 x 1,1 x 1,0 m</t>
  </si>
  <si>
    <t>Menza</t>
  </si>
  <si>
    <t>Dlažba</t>
  </si>
  <si>
    <t>2,1*1,0</t>
  </si>
  <si>
    <t>očištění a vyspárování vč. přeložení a úpravy podloží</t>
  </si>
  <si>
    <t>Opuková dlažba</t>
  </si>
  <si>
    <t>Dodánka nové dlažby, rozměry dle původních dlaždic - odhad 75 % stávajcích</t>
  </si>
  <si>
    <t>Schodiště</t>
  </si>
  <si>
    <t>2 stupně 200 x 40 x 20 cm</t>
  </si>
  <si>
    <t>Kovová brána</t>
  </si>
  <si>
    <t>oprávnění  - restaurování z obecných kovů 3g</t>
  </si>
  <si>
    <t>Kovy</t>
  </si>
  <si>
    <t>rozměrů 1,8 x 2,5 m</t>
  </si>
  <si>
    <t>Očištění, doplnění, zinkování, nátěr dle restaurátorského průzkumu</t>
  </si>
  <si>
    <t>očištění a vyspravení dle restaurátorského průzkumu</t>
  </si>
  <si>
    <t>Očištění a vyspravení praskliny dle restaurátorského průzkumu</t>
  </si>
  <si>
    <t>Hydrofobizace kamenných prvků</t>
  </si>
  <si>
    <t>Restaurátorská zpráva</t>
  </si>
  <si>
    <t>3x listinná + 1x elektronická podoba</t>
  </si>
  <si>
    <t>Vnitrostaveništní doprava  hmot pro budovy v do 10 m, svažitý terén, max 1 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</si>
</sst>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#,##0.00\ _K_č"/>
    <numFmt numFmtId="165" formatCode="dd/mm/yyyy"/>
    <numFmt numFmtId="166" formatCode="_-* #,##0.00\ [$Kč-405]_-;\-* #,##0.00\ [$Kč-405]_-;_-* &quot;-&quot;??\ [$Kč-405]_-;_-@_-"/>
    <numFmt numFmtId="167" formatCode="_-* #,##0.000\ _K_č_-;\-* #,##0.000\ _K_č_-;_-* &quot;-&quot;??\ _K_č_-;_-@_-"/>
  </numFmts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11"/>
      <color rgb="FF0070C0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1"/>
    </font>
    <font>
      <b/>
      <sz val="11"/>
      <color rgb="FF0070C0"/>
      <name val="Arial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i/>
      <sz val="8"/>
      <color indexed="12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sz val="10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rgb="FFFF0000"/>
      <name val="Arial"/>
      <family val="2"/>
      <charset val="1"/>
    </font>
    <font>
      <sz val="8"/>
      <color theme="1"/>
      <name val="Arial"/>
      <family val="2"/>
      <charset val="1"/>
    </font>
    <font>
      <sz val="8"/>
      <name val="Trebuchet MS"/>
      <charset val="238"/>
    </font>
    <font>
      <sz val="8"/>
      <name val="Trebuchet MS"/>
      <family val="2"/>
      <charset val="238"/>
    </font>
    <font>
      <u/>
      <sz val="8"/>
      <color theme="10"/>
      <name val="Trebuchet MS"/>
      <family val="2"/>
      <charset val="238"/>
    </font>
    <font>
      <b/>
      <sz val="8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rgb="FFFFFFCC"/>
        <bgColor indexed="9"/>
      </patternFill>
    </fill>
    <fill>
      <patternFill patternType="solid">
        <fgColor theme="7" tint="0.39997558519241921"/>
        <bgColor indexed="9"/>
      </patternFill>
    </fill>
  </fills>
  <borders count="4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/>
      <top style="hair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0" fontId="14" fillId="0" borderId="0"/>
    <xf numFmtId="43" fontId="20" fillId="0" borderId="0" applyFont="0" applyFill="0" applyBorder="0" applyAlignment="0" applyProtection="0"/>
    <xf numFmtId="0" fontId="26" fillId="0" borderId="0" applyAlignment="0">
      <alignment vertical="top" wrapText="1"/>
      <protection locked="0"/>
    </xf>
    <xf numFmtId="0" fontId="27" fillId="0" borderId="0" applyAlignment="0">
      <alignment vertical="top" wrapText="1"/>
      <protection locked="0"/>
    </xf>
    <xf numFmtId="0" fontId="28" fillId="0" borderId="0" applyNumberFormat="0" applyFill="0" applyBorder="0" applyAlignment="0" applyProtection="0">
      <alignment vertical="top" wrapText="1"/>
      <protection locked="0"/>
    </xf>
  </cellStyleXfs>
  <cellXfs count="251">
    <xf numFmtId="0" fontId="0" fillId="0" borderId="0" xfId="0"/>
    <xf numFmtId="0" fontId="1" fillId="0" borderId="0" xfId="1"/>
    <xf numFmtId="0" fontId="1" fillId="0" borderId="0" xfId="1" applyFill="1"/>
    <xf numFmtId="0" fontId="1" fillId="2" borderId="0" xfId="1" applyFill="1"/>
    <xf numFmtId="0" fontId="1" fillId="0" borderId="0" xfId="1" applyFont="1" applyFill="1" applyAlignment="1">
      <alignment horizontal="center"/>
    </xf>
    <xf numFmtId="0" fontId="1" fillId="0" borderId="0" xfId="1" applyFont="1" applyFill="1" applyAlignment="1">
      <alignment horizontal="left"/>
    </xf>
    <xf numFmtId="0" fontId="2" fillId="2" borderId="2" xfId="1" applyFont="1" applyFill="1" applyBorder="1" applyAlignment="1">
      <alignment wrapText="1"/>
    </xf>
    <xf numFmtId="49" fontId="1" fillId="2" borderId="2" xfId="1" applyNumberFormat="1" applyFont="1" applyFill="1" applyBorder="1" applyAlignment="1">
      <alignment horizontal="center" wrapText="1"/>
    </xf>
    <xf numFmtId="0" fontId="1" fillId="0" borderId="0" xfId="1" applyFill="1" applyBorder="1"/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/>
    </xf>
    <xf numFmtId="164" fontId="3" fillId="2" borderId="1" xfId="1" applyNumberFormat="1" applyFont="1" applyFill="1" applyBorder="1" applyAlignment="1">
      <alignment vertical="center" wrapText="1" indent="1"/>
    </xf>
    <xf numFmtId="0" fontId="3" fillId="2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0" fontId="4" fillId="2" borderId="7" xfId="1" applyFont="1" applyFill="1" applyBorder="1" applyAlignment="1">
      <alignment vertical="center" wrapText="1"/>
    </xf>
    <xf numFmtId="164" fontId="3" fillId="3" borderId="1" xfId="1" applyNumberFormat="1" applyFont="1" applyFill="1" applyBorder="1" applyAlignment="1">
      <alignment vertical="center" wrapText="1" inden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/>
    <xf numFmtId="0" fontId="7" fillId="0" borderId="0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0" fontId="1" fillId="0" borderId="0" xfId="1" applyBorder="1"/>
    <xf numFmtId="0" fontId="11" fillId="0" borderId="0" xfId="1" applyFont="1"/>
    <xf numFmtId="0" fontId="14" fillId="0" borderId="0" xfId="2"/>
    <xf numFmtId="0" fontId="8" fillId="3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164" fontId="8" fillId="3" borderId="1" xfId="1" applyNumberFormat="1" applyFont="1" applyFill="1" applyBorder="1" applyAlignment="1">
      <alignment vertical="center" wrapText="1" indent="1"/>
    </xf>
    <xf numFmtId="0" fontId="3" fillId="2" borderId="8" xfId="1" applyNumberFormat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1" fillId="2" borderId="26" xfId="1" applyNumberFormat="1" applyFont="1" applyFill="1" applyBorder="1" applyAlignment="1">
      <alignment horizontal="center" vertical="center" wrapText="1"/>
    </xf>
    <xf numFmtId="0" fontId="16" fillId="0" borderId="26" xfId="0" applyFont="1" applyBorder="1" applyAlignment="1" applyProtection="1">
      <alignment horizontal="center" vertical="center" wrapText="1"/>
    </xf>
    <xf numFmtId="164" fontId="3" fillId="2" borderId="2" xfId="1" applyNumberFormat="1" applyFont="1" applyFill="1" applyBorder="1" applyAlignment="1">
      <alignment vertical="center" wrapText="1" indent="1"/>
    </xf>
    <xf numFmtId="0" fontId="3" fillId="2" borderId="26" xfId="1" applyFont="1" applyFill="1" applyBorder="1" applyAlignment="1">
      <alignment horizontal="center" vertical="center" wrapText="1"/>
    </xf>
    <xf numFmtId="164" fontId="3" fillId="2" borderId="26" xfId="1" applyNumberFormat="1" applyFont="1" applyFill="1" applyBorder="1" applyAlignment="1">
      <alignment vertical="center" wrapText="1" indent="1"/>
    </xf>
    <xf numFmtId="0" fontId="1" fillId="2" borderId="27" xfId="1" applyNumberFormat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vertical="center" wrapText="1" indent="1"/>
    </xf>
    <xf numFmtId="0" fontId="1" fillId="2" borderId="1" xfId="1" applyFont="1" applyFill="1" applyBorder="1" applyAlignment="1">
      <alignment vertical="center" wrapText="1"/>
    </xf>
    <xf numFmtId="0" fontId="1" fillId="2" borderId="3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vertical="center" wrapText="1"/>
    </xf>
    <xf numFmtId="164" fontId="1" fillId="2" borderId="3" xfId="1" applyNumberFormat="1" applyFont="1" applyFill="1" applyBorder="1" applyAlignment="1">
      <alignment vertical="center" wrapText="1" indent="1"/>
    </xf>
    <xf numFmtId="49" fontId="21" fillId="3" borderId="1" xfId="1" applyNumberFormat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18" fillId="0" borderId="26" xfId="0" applyFont="1" applyBorder="1" applyAlignment="1" applyProtection="1">
      <alignment horizontal="left" vertical="center" wrapText="1"/>
    </xf>
    <xf numFmtId="0" fontId="18" fillId="0" borderId="25" xfId="0" applyFont="1" applyBorder="1" applyAlignment="1" applyProtection="1">
      <alignment horizontal="left" vertical="center" wrapText="1"/>
    </xf>
    <xf numFmtId="49" fontId="10" fillId="0" borderId="26" xfId="1" applyNumberFormat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center" vertical="center" wrapText="1"/>
    </xf>
    <xf numFmtId="4" fontId="10" fillId="0" borderId="26" xfId="1" applyNumberFormat="1" applyFont="1" applyFill="1" applyBorder="1" applyAlignment="1">
      <alignment horizontal="center" vertical="center" wrapText="1"/>
    </xf>
    <xf numFmtId="164" fontId="10" fillId="0" borderId="26" xfId="1" applyNumberFormat="1" applyFont="1" applyFill="1" applyBorder="1" applyAlignment="1">
      <alignment horizontal="center" vertical="center" wrapText="1"/>
    </xf>
    <xf numFmtId="0" fontId="23" fillId="0" borderId="0" xfId="1" applyFont="1"/>
    <xf numFmtId="0" fontId="4" fillId="2" borderId="8" xfId="1" applyNumberFormat="1" applyFont="1" applyFill="1" applyBorder="1" applyAlignment="1">
      <alignment horizontal="right" vertical="center" wrapText="1"/>
    </xf>
    <xf numFmtId="0" fontId="22" fillId="2" borderId="26" xfId="0" applyFont="1" applyFill="1" applyBorder="1" applyAlignment="1" applyProtection="1">
      <alignment horizontal="left" vertical="center" wrapText="1"/>
    </xf>
    <xf numFmtId="49" fontId="4" fillId="2" borderId="1" xfId="1" applyNumberFormat="1" applyFont="1" applyFill="1" applyBorder="1" applyAlignment="1">
      <alignment horizontal="right" vertical="center" wrapText="1"/>
    </xf>
    <xf numFmtId="0" fontId="6" fillId="2" borderId="1" xfId="1" applyFont="1" applyFill="1" applyBorder="1" applyAlignment="1">
      <alignment horizontal="right" vertical="center" wrapText="1"/>
    </xf>
    <xf numFmtId="0" fontId="3" fillId="2" borderId="1" xfId="1" applyNumberFormat="1" applyFont="1" applyFill="1" applyBorder="1" applyAlignment="1">
      <alignment horizontal="right" vertical="center" wrapText="1"/>
    </xf>
    <xf numFmtId="167" fontId="3" fillId="2" borderId="1" xfId="3" applyNumberFormat="1" applyFont="1" applyFill="1" applyBorder="1" applyAlignment="1">
      <alignment horizontal="center" vertical="center" wrapText="1"/>
    </xf>
    <xf numFmtId="0" fontId="19" fillId="2" borderId="26" xfId="0" applyFont="1" applyFill="1" applyBorder="1" applyAlignment="1" applyProtection="1">
      <alignment horizontal="left" vertical="center" wrapText="1"/>
    </xf>
    <xf numFmtId="164" fontId="3" fillId="5" borderId="1" xfId="1" applyNumberFormat="1" applyFont="1" applyFill="1" applyBorder="1" applyAlignment="1" applyProtection="1">
      <alignment vertical="center" wrapText="1" indent="1"/>
      <protection locked="0"/>
    </xf>
    <xf numFmtId="164" fontId="3" fillId="6" borderId="1" xfId="1" applyNumberFormat="1" applyFont="1" applyFill="1" applyBorder="1" applyAlignment="1" applyProtection="1">
      <alignment vertical="center" wrapText="1" indent="1"/>
      <protection locked="0"/>
    </xf>
    <xf numFmtId="164" fontId="3" fillId="5" borderId="26" xfId="1" applyNumberFormat="1" applyFont="1" applyFill="1" applyBorder="1" applyAlignment="1" applyProtection="1">
      <alignment vertical="center" wrapText="1" indent="1"/>
      <protection locked="0"/>
    </xf>
    <xf numFmtId="164" fontId="1" fillId="5" borderId="1" xfId="1" applyNumberFormat="1" applyFont="1" applyFill="1" applyBorder="1" applyAlignment="1" applyProtection="1">
      <alignment vertical="center" wrapText="1" indent="1"/>
      <protection locked="0"/>
    </xf>
    <xf numFmtId="164" fontId="1" fillId="5" borderId="26" xfId="1" applyNumberFormat="1" applyFont="1" applyFill="1" applyBorder="1" applyAlignment="1" applyProtection="1">
      <alignment vertical="center" wrapText="1" indent="1"/>
      <protection locked="0"/>
    </xf>
    <xf numFmtId="165" fontId="10" fillId="7" borderId="1" xfId="1" applyNumberFormat="1" applyFont="1" applyFill="1" applyBorder="1" applyAlignment="1" applyProtection="1">
      <alignment horizontal="left" indent="1"/>
      <protection locked="0"/>
    </xf>
    <xf numFmtId="0" fontId="1" fillId="5" borderId="0" xfId="1" applyFill="1" applyProtection="1">
      <protection locked="0"/>
    </xf>
    <xf numFmtId="167" fontId="24" fillId="0" borderId="1" xfId="3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 applyProtection="1">
      <alignment vertical="center" wrapText="1" indent="1"/>
    </xf>
    <xf numFmtId="164" fontId="3" fillId="0" borderId="1" xfId="1" applyNumberFormat="1" applyFont="1" applyFill="1" applyBorder="1" applyAlignment="1" applyProtection="1">
      <alignment vertical="center" wrapText="1" indent="1"/>
    </xf>
    <xf numFmtId="164" fontId="3" fillId="3" borderId="1" xfId="1" applyNumberFormat="1" applyFont="1" applyFill="1" applyBorder="1" applyAlignment="1" applyProtection="1">
      <alignment vertical="center" wrapText="1" indent="1"/>
    </xf>
    <xf numFmtId="0" fontId="10" fillId="8" borderId="1" xfId="1" applyFont="1" applyFill="1" applyBorder="1" applyAlignment="1">
      <alignment horizontal="left" indent="1"/>
    </xf>
    <xf numFmtId="167" fontId="3" fillId="0" borderId="1" xfId="3" applyNumberFormat="1" applyFont="1" applyFill="1" applyBorder="1" applyAlignment="1">
      <alignment horizontal="center" vertical="center" wrapText="1"/>
    </xf>
    <xf numFmtId="167" fontId="4" fillId="0" borderId="1" xfId="3" applyNumberFormat="1" applyFont="1" applyFill="1" applyBorder="1" applyAlignment="1">
      <alignment horizontal="center" vertical="center" wrapText="1"/>
    </xf>
    <xf numFmtId="167" fontId="3" fillId="0" borderId="18" xfId="3" applyNumberFormat="1" applyFont="1" applyFill="1" applyBorder="1" applyAlignment="1">
      <alignment horizontal="center" vertical="center" wrapText="1"/>
    </xf>
    <xf numFmtId="167" fontId="3" fillId="0" borderId="2" xfId="3" applyNumberFormat="1" applyFont="1" applyFill="1" applyBorder="1" applyAlignment="1">
      <alignment horizontal="center" vertical="center" wrapText="1"/>
    </xf>
    <xf numFmtId="0" fontId="18" fillId="0" borderId="28" xfId="0" applyFont="1" applyBorder="1" applyAlignment="1" applyProtection="1">
      <alignment horizontal="left" vertical="center" wrapText="1"/>
    </xf>
    <xf numFmtId="167" fontId="3" fillId="0" borderId="32" xfId="3" applyNumberFormat="1" applyFont="1" applyFill="1" applyBorder="1" applyAlignment="1">
      <alignment horizontal="center" vertical="center" wrapText="1"/>
    </xf>
    <xf numFmtId="164" fontId="8" fillId="3" borderId="32" xfId="1" applyNumberFormat="1" applyFont="1" applyFill="1" applyBorder="1" applyAlignment="1">
      <alignment vertical="center" wrapText="1" indent="1"/>
    </xf>
    <xf numFmtId="164" fontId="8" fillId="3" borderId="26" xfId="1" applyNumberFormat="1" applyFont="1" applyFill="1" applyBorder="1" applyAlignment="1">
      <alignment vertical="center" wrapText="1" indent="1"/>
    </xf>
    <xf numFmtId="4" fontId="3" fillId="0" borderId="1" xfId="1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 applyProtection="1">
      <alignment horizontal="left" vertical="center" wrapText="1"/>
    </xf>
    <xf numFmtId="0" fontId="1" fillId="2" borderId="32" xfId="1" applyNumberFormat="1" applyFont="1" applyFill="1" applyBorder="1" applyAlignment="1">
      <alignment horizontal="center" vertical="center" wrapText="1"/>
    </xf>
    <xf numFmtId="0" fontId="1" fillId="0" borderId="26" xfId="1" applyBorder="1"/>
    <xf numFmtId="0" fontId="18" fillId="2" borderId="32" xfId="0" applyFont="1" applyFill="1" applyBorder="1" applyAlignment="1" applyProtection="1">
      <alignment horizontal="left" vertical="center" wrapText="1"/>
    </xf>
    <xf numFmtId="0" fontId="3" fillId="2" borderId="26" xfId="1" applyNumberFormat="1" applyFont="1" applyFill="1" applyBorder="1" applyAlignment="1">
      <alignment horizontal="right" vertical="center" wrapText="1"/>
    </xf>
    <xf numFmtId="0" fontId="3" fillId="2" borderId="26" xfId="1" applyNumberFormat="1" applyFont="1" applyFill="1" applyBorder="1" applyAlignment="1">
      <alignment horizontal="center" vertical="center" wrapText="1"/>
    </xf>
    <xf numFmtId="0" fontId="1" fillId="0" borderId="26" xfId="1" applyBorder="1" applyAlignment="1">
      <alignment horizontal="center"/>
    </xf>
    <xf numFmtId="167" fontId="3" fillId="0" borderId="26" xfId="3" applyNumberFormat="1" applyFont="1" applyFill="1" applyBorder="1" applyAlignment="1">
      <alignment horizontal="center" vertical="center" wrapText="1"/>
    </xf>
    <xf numFmtId="0" fontId="0" fillId="0" borderId="24" xfId="0" applyFont="1" applyBorder="1" applyAlignment="1" applyProtection="1">
      <alignment horizontal="left" vertical="center" wrapText="1"/>
      <protection locked="0"/>
    </xf>
    <xf numFmtId="0" fontId="0" fillId="0" borderId="26" xfId="0" applyFont="1" applyBorder="1" applyAlignment="1" applyProtection="1">
      <alignment horizontal="left" vertical="center" wrapText="1"/>
      <protection locked="0"/>
    </xf>
    <xf numFmtId="0" fontId="1" fillId="2" borderId="28" xfId="1" applyNumberFormat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vertical="center" wrapText="1"/>
    </xf>
    <xf numFmtId="0" fontId="4" fillId="2" borderId="26" xfId="1" applyNumberFormat="1" applyFont="1" applyFill="1" applyBorder="1" applyAlignment="1">
      <alignment horizontal="right" vertical="center" wrapText="1"/>
    </xf>
    <xf numFmtId="0" fontId="4" fillId="2" borderId="26" xfId="1" applyFont="1" applyFill="1" applyBorder="1" applyAlignment="1">
      <alignment vertical="center" wrapText="1"/>
    </xf>
    <xf numFmtId="167" fontId="4" fillId="0" borderId="26" xfId="3" applyNumberFormat="1" applyFont="1" applyFill="1" applyBorder="1" applyAlignment="1">
      <alignment horizontal="center" vertical="center" wrapText="1"/>
    </xf>
    <xf numFmtId="164" fontId="3" fillId="2" borderId="26" xfId="1" applyNumberFormat="1" applyFont="1" applyFill="1" applyBorder="1" applyAlignment="1" applyProtection="1">
      <alignment vertical="center" wrapText="1" indent="1"/>
    </xf>
    <xf numFmtId="49" fontId="9" fillId="0" borderId="26" xfId="1" applyNumberFormat="1" applyFont="1" applyFill="1" applyBorder="1" applyAlignment="1">
      <alignment horizontal="left" vertical="top" wrapText="1"/>
    </xf>
    <xf numFmtId="0" fontId="17" fillId="0" borderId="26" xfId="0" applyFont="1" applyBorder="1" applyAlignment="1" applyProtection="1">
      <alignment horizontal="left" vertical="center" wrapText="1"/>
      <protection locked="0"/>
    </xf>
    <xf numFmtId="0" fontId="17" fillId="0" borderId="26" xfId="0" applyFont="1" applyBorder="1" applyAlignment="1" applyProtection="1">
      <alignment horizontal="center" vertical="center" wrapText="1"/>
      <protection locked="0"/>
    </xf>
    <xf numFmtId="0" fontId="22" fillId="2" borderId="37" xfId="0" applyFont="1" applyFill="1" applyBorder="1" applyAlignment="1" applyProtection="1">
      <alignment horizontal="left" vertical="center" wrapText="1"/>
    </xf>
    <xf numFmtId="167" fontId="4" fillId="0" borderId="32" xfId="3" applyNumberFormat="1" applyFont="1" applyFill="1" applyBorder="1" applyAlignment="1">
      <alignment horizontal="center" vertical="center" wrapText="1"/>
    </xf>
    <xf numFmtId="49" fontId="9" fillId="0" borderId="28" xfId="1" applyNumberFormat="1" applyFont="1" applyFill="1" applyBorder="1" applyAlignment="1">
      <alignment horizontal="left" vertical="top" wrapText="1"/>
    </xf>
    <xf numFmtId="0" fontId="3" fillId="2" borderId="28" xfId="1" applyNumberFormat="1" applyFont="1" applyFill="1" applyBorder="1" applyAlignment="1">
      <alignment horizontal="right" vertical="center" wrapText="1"/>
    </xf>
    <xf numFmtId="0" fontId="0" fillId="0" borderId="24" xfId="0" applyFont="1" applyBorder="1" applyAlignment="1" applyProtection="1">
      <alignment horizontal="left" vertical="center" wrapText="1"/>
    </xf>
    <xf numFmtId="0" fontId="0" fillId="0" borderId="26" xfId="0" applyFont="1" applyBorder="1" applyAlignment="1" applyProtection="1">
      <alignment horizontal="left" vertical="center" wrapText="1"/>
    </xf>
    <xf numFmtId="0" fontId="25" fillId="2" borderId="26" xfId="0" applyFont="1" applyFill="1" applyBorder="1" applyAlignment="1" applyProtection="1">
      <alignment horizontal="left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0" fillId="0" borderId="26" xfId="0" applyFont="1" applyBorder="1" applyAlignment="1" applyProtection="1">
      <alignment horizontal="center" vertical="center" wrapText="1"/>
    </xf>
    <xf numFmtId="0" fontId="4" fillId="2" borderId="21" xfId="1" applyNumberFormat="1" applyFont="1" applyFill="1" applyBorder="1" applyAlignment="1">
      <alignment horizontal="right" vertical="center" wrapText="1"/>
    </xf>
    <xf numFmtId="0" fontId="22" fillId="2" borderId="33" xfId="0" applyFont="1" applyFill="1" applyBorder="1" applyAlignment="1" applyProtection="1">
      <alignment horizontal="left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left" vertical="center" wrapText="1"/>
      <protection locked="0"/>
    </xf>
    <xf numFmtId="0" fontId="0" fillId="0" borderId="26" xfId="0" applyFont="1" applyBorder="1" applyAlignment="1" applyProtection="1">
      <alignment horizontal="left" vertical="center"/>
      <protection locked="0"/>
    </xf>
    <xf numFmtId="0" fontId="1" fillId="2" borderId="6" xfId="1" applyNumberFormat="1" applyFont="1" applyFill="1" applyBorder="1" applyAlignment="1">
      <alignment horizontal="center" vertical="center" wrapText="1"/>
    </xf>
    <xf numFmtId="0" fontId="24" fillId="2" borderId="0" xfId="1" applyNumberFormat="1" applyFont="1" applyFill="1" applyBorder="1" applyAlignment="1">
      <alignment horizontal="right" vertical="center" wrapText="1"/>
    </xf>
    <xf numFmtId="0" fontId="19" fillId="0" borderId="26" xfId="0" applyFont="1" applyBorder="1" applyAlignment="1" applyProtection="1">
      <alignment horizontal="left" vertical="center" wrapText="1"/>
      <protection locked="0"/>
    </xf>
    <xf numFmtId="0" fontId="3" fillId="2" borderId="16" xfId="1" applyNumberFormat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164" fontId="3" fillId="5" borderId="32" xfId="1" applyNumberFormat="1" applyFont="1" applyFill="1" applyBorder="1" applyAlignment="1" applyProtection="1">
      <alignment vertical="center" wrapText="1" indent="1"/>
      <protection locked="0"/>
    </xf>
    <xf numFmtId="164" fontId="3" fillId="2" borderId="32" xfId="1" applyNumberFormat="1" applyFont="1" applyFill="1" applyBorder="1" applyAlignment="1">
      <alignment vertical="center" wrapText="1" indent="1"/>
    </xf>
    <xf numFmtId="0" fontId="19" fillId="0" borderId="33" xfId="0" applyFont="1" applyBorder="1" applyAlignment="1" applyProtection="1">
      <alignment horizontal="left" vertical="center" wrapText="1"/>
      <protection locked="0"/>
    </xf>
    <xf numFmtId="0" fontId="25" fillId="0" borderId="26" xfId="0" applyFont="1" applyBorder="1" applyAlignment="1" applyProtection="1">
      <alignment horizontal="left" vertical="center" wrapText="1"/>
    </xf>
    <xf numFmtId="0" fontId="22" fillId="0" borderId="26" xfId="0" applyFont="1" applyBorder="1" applyAlignment="1" applyProtection="1">
      <alignment horizontal="left" vertical="center" wrapText="1"/>
    </xf>
    <xf numFmtId="0" fontId="1" fillId="2" borderId="26" xfId="0" applyFont="1" applyFill="1" applyBorder="1" applyAlignment="1" applyProtection="1">
      <alignment horizontal="left" vertical="center" wrapText="1"/>
    </xf>
    <xf numFmtId="0" fontId="6" fillId="2" borderId="26" xfId="0" applyFont="1" applyFill="1" applyBorder="1" applyAlignment="1" applyProtection="1">
      <alignment horizontal="left" vertical="center" wrapText="1"/>
    </xf>
    <xf numFmtId="0" fontId="8" fillId="3" borderId="32" xfId="1" applyFont="1" applyFill="1" applyBorder="1" applyAlignment="1">
      <alignment horizontal="center" vertical="center" wrapText="1"/>
    </xf>
    <xf numFmtId="164" fontId="3" fillId="6" borderId="32" xfId="1" applyNumberFormat="1" applyFont="1" applyFill="1" applyBorder="1" applyAlignment="1" applyProtection="1">
      <alignment vertical="center" wrapText="1" indent="1"/>
      <protection locked="0"/>
    </xf>
    <xf numFmtId="0" fontId="18" fillId="0" borderId="39" xfId="0" applyFont="1" applyBorder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left" vertical="center" wrapText="1"/>
    </xf>
    <xf numFmtId="0" fontId="3" fillId="2" borderId="32" xfId="1" applyFont="1" applyFill="1" applyBorder="1" applyAlignment="1">
      <alignment horizontal="center" vertical="center" wrapText="1"/>
    </xf>
    <xf numFmtId="167" fontId="3" fillId="2" borderId="32" xfId="3" applyNumberFormat="1" applyFont="1" applyFill="1" applyBorder="1" applyAlignment="1">
      <alignment horizontal="center" vertical="center" wrapText="1"/>
    </xf>
    <xf numFmtId="167" fontId="3" fillId="2" borderId="26" xfId="3" applyNumberFormat="1" applyFont="1" applyFill="1" applyBorder="1" applyAlignment="1">
      <alignment horizontal="center" vertical="center" wrapText="1"/>
    </xf>
    <xf numFmtId="0" fontId="1" fillId="0" borderId="28" xfId="0" applyFont="1" applyBorder="1" applyAlignment="1" applyProtection="1">
      <alignment horizontal="left" vertical="center" wrapText="1"/>
    </xf>
    <xf numFmtId="0" fontId="8" fillId="3" borderId="26" xfId="1" applyNumberFormat="1" applyFont="1" applyFill="1" applyBorder="1" applyAlignment="1">
      <alignment horizontal="center" vertical="center" wrapText="1"/>
    </xf>
    <xf numFmtId="0" fontId="8" fillId="3" borderId="26" xfId="1" applyFont="1" applyFill="1" applyBorder="1" applyAlignment="1">
      <alignment horizontal="center" vertical="center" wrapText="1"/>
    </xf>
    <xf numFmtId="164" fontId="3" fillId="6" borderId="26" xfId="1" applyNumberFormat="1" applyFont="1" applyFill="1" applyBorder="1" applyAlignment="1" applyProtection="1">
      <alignment vertical="center" wrapText="1" indent="1"/>
      <protection locked="0"/>
    </xf>
    <xf numFmtId="167" fontId="4" fillId="2" borderId="26" xfId="3" applyNumberFormat="1" applyFont="1" applyFill="1" applyBorder="1" applyAlignment="1">
      <alignment horizontal="center" vertical="center" wrapText="1"/>
    </xf>
    <xf numFmtId="0" fontId="18" fillId="0" borderId="38" xfId="0" applyFont="1" applyBorder="1" applyAlignment="1" applyProtection="1">
      <alignment horizontal="left" vertical="center" wrapText="1"/>
    </xf>
    <xf numFmtId="0" fontId="8" fillId="3" borderId="18" xfId="1" applyFont="1" applyFill="1" applyBorder="1" applyAlignment="1">
      <alignment horizontal="center" vertical="center" wrapText="1"/>
    </xf>
    <xf numFmtId="0" fontId="16" fillId="0" borderId="26" xfId="0" applyFont="1" applyBorder="1" applyAlignment="1" applyProtection="1">
      <alignment horizontal="left" vertical="center" wrapText="1"/>
      <protection locked="0"/>
    </xf>
    <xf numFmtId="0" fontId="22" fillId="0" borderId="38" xfId="0" applyFont="1" applyBorder="1" applyAlignment="1" applyProtection="1">
      <alignment horizontal="left" vertical="center" wrapText="1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167" fontId="4" fillId="2" borderId="1" xfId="3" applyNumberFormat="1" applyFont="1" applyFill="1" applyBorder="1" applyAlignment="1">
      <alignment horizontal="center" vertical="center" wrapText="1"/>
    </xf>
    <xf numFmtId="0" fontId="1" fillId="2" borderId="32" xfId="1" applyFont="1" applyFill="1" applyBorder="1" applyAlignment="1">
      <alignment horizontal="center" vertical="center" wrapText="1"/>
    </xf>
    <xf numFmtId="4" fontId="1" fillId="2" borderId="16" xfId="1" applyNumberFormat="1" applyFont="1" applyFill="1" applyBorder="1" applyAlignment="1">
      <alignment horizontal="center" vertical="center" wrapText="1"/>
    </xf>
    <xf numFmtId="164" fontId="1" fillId="5" borderId="28" xfId="1" applyNumberFormat="1" applyFont="1" applyFill="1" applyBorder="1" applyAlignment="1" applyProtection="1">
      <alignment vertical="center" wrapText="1" indent="1"/>
      <protection locked="0"/>
    </xf>
    <xf numFmtId="164" fontId="1" fillId="2" borderId="18" xfId="1" applyNumberFormat="1" applyFont="1" applyFill="1" applyBorder="1" applyAlignment="1">
      <alignment vertical="center" wrapText="1" indent="1"/>
    </xf>
    <xf numFmtId="0" fontId="1" fillId="2" borderId="2" xfId="1" applyNumberFormat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26" xfId="1" applyFont="1" applyFill="1" applyBorder="1" applyAlignment="1">
      <alignment horizontal="center" vertical="center" wrapText="1"/>
    </xf>
    <xf numFmtId="4" fontId="1" fillId="2" borderId="26" xfId="1" applyNumberFormat="1" applyFont="1" applyFill="1" applyBorder="1" applyAlignment="1">
      <alignment horizontal="center" vertical="center" wrapText="1"/>
    </xf>
    <xf numFmtId="164" fontId="1" fillId="2" borderId="26" xfId="1" applyNumberFormat="1" applyFont="1" applyFill="1" applyBorder="1" applyAlignment="1">
      <alignment vertical="center" wrapText="1" indent="1"/>
    </xf>
    <xf numFmtId="0" fontId="1" fillId="2" borderId="2" xfId="1" applyFont="1" applyFill="1" applyBorder="1" applyAlignment="1">
      <alignment vertical="center" wrapText="1"/>
    </xf>
    <xf numFmtId="4" fontId="1" fillId="2" borderId="2" xfId="1" applyNumberFormat="1" applyFont="1" applyFill="1" applyBorder="1" applyAlignment="1">
      <alignment horizontal="center" vertical="center" wrapText="1"/>
    </xf>
    <xf numFmtId="164" fontId="1" fillId="5" borderId="2" xfId="1" applyNumberFormat="1" applyFont="1" applyFill="1" applyBorder="1" applyAlignment="1" applyProtection="1">
      <alignment vertical="center" wrapText="1" indent="1"/>
      <protection locked="0"/>
    </xf>
    <xf numFmtId="164" fontId="1" fillId="2" borderId="2" xfId="1" applyNumberFormat="1" applyFont="1" applyFill="1" applyBorder="1" applyAlignment="1">
      <alignment vertical="center" wrapText="1" indent="1"/>
    </xf>
    <xf numFmtId="0" fontId="16" fillId="0" borderId="26" xfId="0" applyFont="1" applyBorder="1" applyAlignment="1" applyProtection="1">
      <alignment horizontal="left" vertical="center" wrapText="1"/>
    </xf>
    <xf numFmtId="0" fontId="6" fillId="3" borderId="0" xfId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 indent="1"/>
    </xf>
    <xf numFmtId="4" fontId="3" fillId="0" borderId="32" xfId="1" applyNumberFormat="1" applyFont="1" applyFill="1" applyBorder="1" applyAlignment="1">
      <alignment horizontal="center" vertical="center" wrapText="1"/>
    </xf>
    <xf numFmtId="0" fontId="18" fillId="0" borderId="33" xfId="0" applyFont="1" applyBorder="1" applyAlignment="1" applyProtection="1">
      <alignment horizontal="left" vertical="center" wrapText="1"/>
    </xf>
    <xf numFmtId="49" fontId="29" fillId="0" borderId="21" xfId="1" applyNumberFormat="1" applyFont="1" applyFill="1" applyBorder="1" applyAlignment="1">
      <alignment horizontal="right" vertical="top" wrapText="1"/>
    </xf>
    <xf numFmtId="49" fontId="29" fillId="0" borderId="26" xfId="1" applyNumberFormat="1" applyFont="1" applyFill="1" applyBorder="1" applyAlignment="1">
      <alignment horizontal="right" vertical="top" wrapText="1"/>
    </xf>
    <xf numFmtId="0" fontId="1" fillId="3" borderId="26" xfId="1" applyFont="1" applyFill="1" applyBorder="1" applyAlignment="1">
      <alignment vertical="center" wrapText="1"/>
    </xf>
    <xf numFmtId="0" fontId="1" fillId="0" borderId="0" xfId="1" applyProtection="1">
      <protection locked="0"/>
    </xf>
    <xf numFmtId="164" fontId="3" fillId="0" borderId="26" xfId="1" applyNumberFormat="1" applyFont="1" applyFill="1" applyBorder="1" applyAlignment="1" applyProtection="1">
      <alignment vertical="center" wrapText="1" indent="1"/>
    </xf>
    <xf numFmtId="164" fontId="3" fillId="0" borderId="2" xfId="1" applyNumberFormat="1" applyFont="1" applyFill="1" applyBorder="1" applyAlignment="1" applyProtection="1">
      <alignment vertical="center" wrapText="1" indent="1"/>
    </xf>
    <xf numFmtId="164" fontId="3" fillId="0" borderId="32" xfId="1" applyNumberFormat="1" applyFont="1" applyFill="1" applyBorder="1" applyAlignment="1" applyProtection="1">
      <alignment vertical="center" wrapText="1" indent="1"/>
    </xf>
    <xf numFmtId="164" fontId="1" fillId="0" borderId="26" xfId="1" applyNumberFormat="1" applyFont="1" applyFill="1" applyBorder="1" applyAlignment="1" applyProtection="1">
      <alignment vertical="center" wrapText="1" indent="1"/>
    </xf>
    <xf numFmtId="164" fontId="1" fillId="2" borderId="40" xfId="1" applyNumberFormat="1" applyFont="1" applyFill="1" applyBorder="1" applyAlignment="1">
      <alignment vertical="center" wrapText="1" indent="1"/>
    </xf>
    <xf numFmtId="0" fontId="1" fillId="2" borderId="40" xfId="1" applyNumberFormat="1" applyFont="1" applyFill="1" applyBorder="1" applyAlignment="1">
      <alignment horizontal="center" vertical="center" wrapText="1"/>
    </xf>
    <xf numFmtId="0" fontId="6" fillId="2" borderId="40" xfId="1" applyFont="1" applyFill="1" applyBorder="1" applyAlignment="1">
      <alignment vertical="center" wrapText="1"/>
    </xf>
    <xf numFmtId="0" fontId="1" fillId="2" borderId="44" xfId="1" applyNumberFormat="1" applyFont="1" applyFill="1" applyBorder="1" applyAlignment="1">
      <alignment horizontal="center" vertical="center" wrapText="1"/>
    </xf>
    <xf numFmtId="0" fontId="1" fillId="2" borderId="43" xfId="1" applyNumberFormat="1" applyFont="1" applyFill="1" applyBorder="1" applyAlignment="1">
      <alignment horizontal="center" vertical="center" wrapText="1"/>
    </xf>
    <xf numFmtId="0" fontId="1" fillId="5" borderId="0" xfId="1" applyFill="1" applyAlignment="1" applyProtection="1">
      <alignment horizontal="center"/>
      <protection locked="0"/>
    </xf>
    <xf numFmtId="0" fontId="2" fillId="0" borderId="9" xfId="1" applyFont="1" applyBorder="1" applyAlignment="1">
      <alignment horizontal="left"/>
    </xf>
    <xf numFmtId="0" fontId="12" fillId="0" borderId="9" xfId="1" applyFont="1" applyBorder="1" applyAlignment="1">
      <alignment horizontal="left"/>
    </xf>
    <xf numFmtId="0" fontId="2" fillId="0" borderId="13" xfId="1" applyFont="1" applyBorder="1" applyAlignment="1">
      <alignment horizontal="left"/>
    </xf>
    <xf numFmtId="0" fontId="12" fillId="0" borderId="12" xfId="1" applyFont="1" applyBorder="1" applyAlignment="1">
      <alignment horizontal="left"/>
    </xf>
    <xf numFmtId="166" fontId="2" fillId="0" borderId="11" xfId="1" applyNumberFormat="1" applyFont="1" applyBorder="1" applyAlignment="1">
      <alignment horizontal="right"/>
    </xf>
    <xf numFmtId="166" fontId="2" fillId="0" borderId="9" xfId="1" applyNumberFormat="1" applyFont="1" applyBorder="1" applyAlignment="1">
      <alignment horizontal="right"/>
    </xf>
    <xf numFmtId="166" fontId="2" fillId="0" borderId="10" xfId="1" applyNumberFormat="1" applyFont="1" applyBorder="1" applyAlignment="1">
      <alignment horizontal="right"/>
    </xf>
    <xf numFmtId="0" fontId="13" fillId="0" borderId="14" xfId="1" applyFont="1" applyBorder="1" applyAlignment="1">
      <alignment horizontal="left"/>
    </xf>
    <xf numFmtId="0" fontId="13" fillId="0" borderId="15" xfId="1" applyFont="1" applyBorder="1" applyAlignment="1">
      <alignment horizontal="left"/>
    </xf>
    <xf numFmtId="166" fontId="13" fillId="0" borderId="11" xfId="1" applyNumberFormat="1" applyFont="1" applyBorder="1" applyAlignment="1">
      <alignment horizontal="center"/>
    </xf>
    <xf numFmtId="166" fontId="13" fillId="0" borderId="9" xfId="1" applyNumberFormat="1" applyFont="1" applyBorder="1" applyAlignment="1">
      <alignment horizontal="center"/>
    </xf>
    <xf numFmtId="166" fontId="13" fillId="0" borderId="10" xfId="1" applyNumberFormat="1" applyFont="1" applyBorder="1" applyAlignment="1">
      <alignment horizontal="center"/>
    </xf>
    <xf numFmtId="166" fontId="13" fillId="0" borderId="34" xfId="1" applyNumberFormat="1" applyFont="1" applyBorder="1" applyAlignment="1">
      <alignment horizontal="center"/>
    </xf>
    <xf numFmtId="166" fontId="13" fillId="0" borderId="35" xfId="1" applyNumberFormat="1" applyFont="1" applyBorder="1" applyAlignment="1">
      <alignment horizontal="center"/>
    </xf>
    <xf numFmtId="166" fontId="13" fillId="0" borderId="36" xfId="1" applyNumberFormat="1" applyFont="1" applyBorder="1" applyAlignment="1">
      <alignment horizontal="center"/>
    </xf>
    <xf numFmtId="0" fontId="13" fillId="0" borderId="11" xfId="1" applyFont="1" applyBorder="1" applyAlignment="1">
      <alignment horizontal="left"/>
    </xf>
    <xf numFmtId="0" fontId="13" fillId="0" borderId="10" xfId="1" applyFont="1" applyBorder="1" applyAlignment="1">
      <alignment horizontal="left"/>
    </xf>
    <xf numFmtId="0" fontId="10" fillId="8" borderId="1" xfId="1" applyFont="1" applyFill="1" applyBorder="1" applyAlignment="1">
      <alignment horizontal="left" indent="1"/>
    </xf>
    <xf numFmtId="0" fontId="3" fillId="4" borderId="1" xfId="1" applyFont="1" applyFill="1" applyBorder="1" applyAlignment="1">
      <alignment horizontal="center"/>
    </xf>
    <xf numFmtId="0" fontId="10" fillId="8" borderId="1" xfId="1" applyFont="1" applyFill="1" applyBorder="1" applyAlignment="1">
      <alignment horizontal="left" vertical="center"/>
    </xf>
    <xf numFmtId="0" fontId="10" fillId="7" borderId="1" xfId="1" applyFont="1" applyFill="1" applyBorder="1" applyAlignment="1" applyProtection="1">
      <alignment horizontal="left" vertical="center"/>
      <protection locked="0"/>
    </xf>
    <xf numFmtId="49" fontId="9" fillId="0" borderId="19" xfId="1" applyNumberFormat="1" applyFont="1" applyFill="1" applyBorder="1" applyAlignment="1">
      <alignment horizontal="left" vertical="top" wrapText="1"/>
    </xf>
    <xf numFmtId="49" fontId="9" fillId="0" borderId="0" xfId="1" applyNumberFormat="1" applyFont="1" applyFill="1" applyBorder="1" applyAlignment="1">
      <alignment horizontal="left" vertical="top" wrapText="1"/>
    </xf>
    <xf numFmtId="49" fontId="9" fillId="0" borderId="20" xfId="1" applyNumberFormat="1" applyFont="1" applyFill="1" applyBorder="1" applyAlignment="1">
      <alignment horizontal="left" vertical="top" wrapText="1"/>
    </xf>
    <xf numFmtId="0" fontId="5" fillId="2" borderId="8" xfId="1" applyNumberFormat="1" applyFont="1" applyFill="1" applyBorder="1" applyAlignment="1">
      <alignment horizontal="left" vertical="center" wrapText="1"/>
    </xf>
    <xf numFmtId="0" fontId="5" fillId="2" borderId="7" xfId="1" applyNumberFormat="1" applyFont="1" applyFill="1" applyBorder="1" applyAlignment="1">
      <alignment horizontal="left" vertical="center" wrapText="1"/>
    </xf>
    <xf numFmtId="0" fontId="5" fillId="2" borderId="6" xfId="1" applyNumberFormat="1" applyFont="1" applyFill="1" applyBorder="1" applyAlignment="1">
      <alignment horizontal="left" vertical="center" wrapText="1"/>
    </xf>
    <xf numFmtId="0" fontId="5" fillId="2" borderId="21" xfId="1" applyNumberFormat="1" applyFont="1" applyFill="1" applyBorder="1" applyAlignment="1">
      <alignment horizontal="left" vertical="center" wrapText="1"/>
    </xf>
    <xf numFmtId="0" fontId="5" fillId="2" borderId="22" xfId="1" applyNumberFormat="1" applyFont="1" applyFill="1" applyBorder="1" applyAlignment="1">
      <alignment horizontal="left" vertical="center" wrapText="1"/>
    </xf>
    <xf numFmtId="0" fontId="5" fillId="2" borderId="23" xfId="1" applyNumberFormat="1" applyFont="1" applyFill="1" applyBorder="1" applyAlignment="1">
      <alignment horizontal="left" vertical="center" wrapText="1"/>
    </xf>
    <xf numFmtId="164" fontId="2" fillId="2" borderId="29" xfId="1" applyNumberFormat="1" applyFont="1" applyFill="1" applyBorder="1" applyAlignment="1">
      <alignment wrapText="1" indent="1"/>
    </xf>
    <xf numFmtId="164" fontId="2" fillId="2" borderId="30" xfId="1" applyNumberFormat="1" applyFont="1" applyFill="1" applyBorder="1" applyAlignment="1">
      <alignment wrapText="1" indent="1"/>
    </xf>
    <xf numFmtId="164" fontId="2" fillId="2" borderId="31" xfId="1" applyNumberFormat="1" applyFont="1" applyFill="1" applyBorder="1" applyAlignment="1">
      <alignment wrapText="1" indent="1"/>
    </xf>
    <xf numFmtId="0" fontId="10" fillId="8" borderId="16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0" fillId="8" borderId="18" xfId="1" applyFont="1" applyFill="1" applyBorder="1" applyAlignment="1">
      <alignment horizontal="center" vertical="center"/>
    </xf>
    <xf numFmtId="0" fontId="10" fillId="8" borderId="19" xfId="1" applyFont="1" applyFill="1" applyBorder="1" applyAlignment="1">
      <alignment horizontal="center" vertical="center"/>
    </xf>
    <xf numFmtId="0" fontId="10" fillId="8" borderId="0" xfId="1" applyFont="1" applyFill="1" applyBorder="1" applyAlignment="1">
      <alignment horizontal="center" vertical="center"/>
    </xf>
    <xf numFmtId="0" fontId="10" fillId="8" borderId="20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5" fillId="2" borderId="19" xfId="1" applyNumberFormat="1" applyFont="1" applyFill="1" applyBorder="1" applyAlignment="1">
      <alignment horizontal="left" vertical="center" wrapText="1"/>
    </xf>
    <xf numFmtId="0" fontId="5" fillId="2" borderId="0" xfId="1" applyNumberFormat="1" applyFont="1" applyFill="1" applyBorder="1" applyAlignment="1">
      <alignment horizontal="left" vertical="center" wrapText="1"/>
    </xf>
    <xf numFmtId="0" fontId="5" fillId="2" borderId="20" xfId="1" applyNumberFormat="1" applyFont="1" applyFill="1" applyBorder="1" applyAlignment="1">
      <alignment horizontal="left" vertical="center" wrapText="1"/>
    </xf>
    <xf numFmtId="0" fontId="5" fillId="2" borderId="19" xfId="1" applyNumberFormat="1" applyFont="1" applyFill="1" applyBorder="1" applyAlignment="1">
      <alignment horizontal="center" vertical="center" wrapText="1"/>
    </xf>
    <xf numFmtId="0" fontId="5" fillId="2" borderId="0" xfId="1" applyNumberFormat="1" applyFont="1" applyFill="1" applyBorder="1" applyAlignment="1">
      <alignment horizontal="center" vertical="center" wrapText="1"/>
    </xf>
    <xf numFmtId="0" fontId="5" fillId="2" borderId="20" xfId="1" applyNumberFormat="1" applyFont="1" applyFill="1" applyBorder="1" applyAlignment="1">
      <alignment horizontal="center" vertical="center" wrapText="1"/>
    </xf>
    <xf numFmtId="0" fontId="5" fillId="2" borderId="16" xfId="1" applyNumberFormat="1" applyFont="1" applyFill="1" applyBorder="1" applyAlignment="1">
      <alignment horizontal="left" vertical="center" wrapText="1"/>
    </xf>
    <xf numFmtId="49" fontId="9" fillId="0" borderId="21" xfId="1" applyNumberFormat="1" applyFont="1" applyFill="1" applyBorder="1" applyAlignment="1">
      <alignment horizontal="left" vertical="top" wrapText="1"/>
    </xf>
    <xf numFmtId="49" fontId="9" fillId="0" borderId="22" xfId="1" applyNumberFormat="1" applyFont="1" applyFill="1" applyBorder="1" applyAlignment="1">
      <alignment horizontal="left" vertical="top" wrapText="1"/>
    </xf>
    <xf numFmtId="49" fontId="9" fillId="0" borderId="23" xfId="1" applyNumberFormat="1" applyFont="1" applyFill="1" applyBorder="1" applyAlignment="1">
      <alignment horizontal="left" vertical="top" wrapText="1"/>
    </xf>
    <xf numFmtId="49" fontId="9" fillId="0" borderId="16" xfId="1" applyNumberFormat="1" applyFont="1" applyFill="1" applyBorder="1" applyAlignment="1">
      <alignment horizontal="left" vertical="top" wrapText="1"/>
    </xf>
    <xf numFmtId="49" fontId="9" fillId="0" borderId="17" xfId="1" applyNumberFormat="1" applyFont="1" applyFill="1" applyBorder="1" applyAlignment="1">
      <alignment horizontal="left" vertical="top" wrapText="1"/>
    </xf>
    <xf numFmtId="49" fontId="9" fillId="0" borderId="18" xfId="1" applyNumberFormat="1" applyFont="1" applyFill="1" applyBorder="1" applyAlignment="1">
      <alignment horizontal="left" vertical="top" wrapText="1"/>
    </xf>
    <xf numFmtId="49" fontId="9" fillId="0" borderId="21" xfId="1" applyNumberFormat="1" applyFont="1" applyFill="1" applyBorder="1" applyAlignment="1">
      <alignment horizontal="center" vertical="top" wrapText="1"/>
    </xf>
    <xf numFmtId="49" fontId="9" fillId="0" borderId="22" xfId="1" applyNumberFormat="1" applyFont="1" applyFill="1" applyBorder="1" applyAlignment="1">
      <alignment horizontal="center" vertical="top" wrapText="1"/>
    </xf>
    <xf numFmtId="49" fontId="9" fillId="0" borderId="23" xfId="1" applyNumberFormat="1" applyFont="1" applyFill="1" applyBorder="1" applyAlignment="1">
      <alignment horizontal="center" vertical="top" wrapText="1"/>
    </xf>
    <xf numFmtId="49" fontId="9" fillId="0" borderId="26" xfId="1" applyNumberFormat="1" applyFont="1" applyFill="1" applyBorder="1" applyAlignment="1">
      <alignment horizontal="center" vertical="top" wrapText="1"/>
    </xf>
    <xf numFmtId="0" fontId="5" fillId="2" borderId="26" xfId="1" applyNumberFormat="1" applyFont="1" applyFill="1" applyBorder="1" applyAlignment="1">
      <alignment horizontal="left" vertical="center" wrapText="1"/>
    </xf>
    <xf numFmtId="0" fontId="1" fillId="2" borderId="41" xfId="1" applyFont="1" applyFill="1" applyBorder="1" applyAlignment="1">
      <alignment horizontal="center" vertical="center" wrapText="1"/>
    </xf>
    <xf numFmtId="0" fontId="1" fillId="2" borderId="42" xfId="1" applyFont="1" applyFill="1" applyBorder="1" applyAlignment="1">
      <alignment horizontal="center" vertical="center" wrapText="1"/>
    </xf>
    <xf numFmtId="49" fontId="29" fillId="0" borderId="16" xfId="1" applyNumberFormat="1" applyFont="1" applyFill="1" applyBorder="1" applyAlignment="1">
      <alignment horizontal="left" vertical="top" wrapText="1"/>
    </xf>
    <xf numFmtId="49" fontId="29" fillId="0" borderId="17" xfId="1" applyNumberFormat="1" applyFont="1" applyFill="1" applyBorder="1" applyAlignment="1">
      <alignment horizontal="left" vertical="top" wrapText="1"/>
    </xf>
    <xf numFmtId="49" fontId="29" fillId="0" borderId="18" xfId="1" applyNumberFormat="1" applyFont="1" applyFill="1" applyBorder="1" applyAlignment="1">
      <alignment horizontal="left" vertical="top" wrapText="1"/>
    </xf>
    <xf numFmtId="49" fontId="29" fillId="0" borderId="26" xfId="1" applyNumberFormat="1" applyFont="1" applyFill="1" applyBorder="1" applyAlignment="1">
      <alignment horizontal="left" vertical="top" wrapText="1"/>
    </xf>
    <xf numFmtId="0" fontId="14" fillId="0" borderId="0" xfId="2" applyAlignment="1">
      <alignment horizontal="left"/>
    </xf>
    <xf numFmtId="0" fontId="15" fillId="0" borderId="0" xfId="2" applyFont="1" applyAlignment="1">
      <alignment horizontal="center"/>
    </xf>
    <xf numFmtId="0" fontId="14" fillId="0" borderId="0" xfId="2" applyAlignment="1">
      <alignment horizontal="center"/>
    </xf>
    <xf numFmtId="0" fontId="14" fillId="0" borderId="0" xfId="2" applyAlignment="1">
      <alignment horizontal="center" wrapText="1"/>
    </xf>
  </cellXfs>
  <cellStyles count="7">
    <cellStyle name="Čárka" xfId="3" builtinId="3"/>
    <cellStyle name="Hypertextový odkaz 2" xfId="6"/>
    <cellStyle name="Normální" xfId="0" builtinId="0"/>
    <cellStyle name="Normální 2" xfId="1"/>
    <cellStyle name="Normální 3" xfId="2"/>
    <cellStyle name="Normální 4" xfId="4"/>
    <cellStyle name="Normální 5" xfId="5"/>
  </cellStyles>
  <dxfs count="0"/>
  <tableStyles count="0" defaultTableStyle="TableStyleMedium2" defaultPivotStyle="PivotStyleLight16"/>
  <colors>
    <mruColors>
      <color rgb="FFFFFFCC"/>
      <color rgb="FFFFFF99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SM/Ve&#345;ejn&#233;%20zak&#225;zky/2015/Dubick&#225;%20992/VV%20Dubick&#225;%20992%20-%20zad&#225;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  <sheetName val="Pokyny pro vyplnění"/>
    </sheetNames>
    <sheetDataSet>
      <sheetData sheetId="0">
        <row r="4">
          <cell r="C4" t="str">
            <v>Farní charita, Dubická 992,Česká Lípa</v>
          </cell>
        </row>
        <row r="6">
          <cell r="C6" t="str">
            <v>Oprava části fasády</v>
          </cell>
        </row>
        <row r="7">
          <cell r="G7">
            <v>0</v>
          </cell>
        </row>
      </sheetData>
      <sheetData sheetId="1"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26">
          <cell r="H26">
            <v>0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zoomScaleNormal="100" workbookViewId="0">
      <selection activeCell="E17" sqref="E17"/>
    </sheetView>
  </sheetViews>
  <sheetFormatPr defaultRowHeight="15" x14ac:dyDescent="0.25"/>
  <cols>
    <col min="1" max="1" width="8.7109375" style="1" customWidth="1"/>
    <col min="2" max="2" width="84.42578125" style="1" customWidth="1"/>
    <col min="3" max="3" width="5.42578125" style="1" customWidth="1"/>
    <col min="4" max="4" width="10.42578125" style="1" customWidth="1"/>
    <col min="5" max="5" width="12.85546875" style="1" customWidth="1"/>
    <col min="6" max="6" width="15.7109375" style="1" customWidth="1"/>
  </cols>
  <sheetData>
    <row r="1" spans="1:13" s="1" customFormat="1" ht="12.75" customHeight="1" x14ac:dyDescent="0.2">
      <c r="A1" s="200" t="s">
        <v>41</v>
      </c>
      <c r="B1" s="200"/>
      <c r="C1" s="200"/>
      <c r="D1" s="200"/>
      <c r="E1" s="200"/>
      <c r="F1" s="200"/>
      <c r="H1" s="25"/>
      <c r="I1" s="25"/>
      <c r="J1" s="25"/>
      <c r="K1" s="25"/>
      <c r="L1" s="25"/>
    </row>
    <row r="2" spans="1:13" s="1" customFormat="1" ht="17.100000000000001" customHeight="1" x14ac:dyDescent="0.25">
      <c r="A2" s="201" t="s">
        <v>43</v>
      </c>
      <c r="B2" s="201"/>
      <c r="C2" s="201"/>
      <c r="D2" s="201"/>
      <c r="E2" s="199" t="s">
        <v>15</v>
      </c>
      <c r="F2" s="199"/>
      <c r="H2" s="24"/>
      <c r="I2" s="24"/>
      <c r="J2" s="24"/>
      <c r="K2" s="24"/>
      <c r="L2" s="24"/>
      <c r="M2" s="23"/>
    </row>
    <row r="3" spans="1:13" s="1" customFormat="1" ht="17.100000000000001" customHeight="1" x14ac:dyDescent="0.25">
      <c r="A3" s="199" t="s">
        <v>44</v>
      </c>
      <c r="B3" s="199"/>
      <c r="C3" s="199"/>
      <c r="D3" s="199"/>
      <c r="E3" s="202"/>
      <c r="F3" s="202"/>
      <c r="H3" s="24"/>
      <c r="I3" s="24"/>
      <c r="J3" s="24"/>
      <c r="K3" s="24"/>
      <c r="L3" s="24"/>
      <c r="M3" s="23"/>
    </row>
    <row r="4" spans="1:13" s="1" customFormat="1" ht="17.100000000000001" customHeight="1" x14ac:dyDescent="0.25">
      <c r="A4" s="199" t="s">
        <v>45</v>
      </c>
      <c r="B4" s="199"/>
      <c r="C4" s="199"/>
      <c r="D4" s="199"/>
      <c r="E4" s="76" t="s">
        <v>14</v>
      </c>
      <c r="F4" s="70"/>
      <c r="H4" s="24"/>
      <c r="I4" s="24"/>
      <c r="J4" s="24"/>
      <c r="K4" s="24"/>
      <c r="L4" s="24"/>
      <c r="M4" s="23"/>
    </row>
    <row r="5" spans="1:13" x14ac:dyDescent="0.25">
      <c r="A5" s="182" t="s">
        <v>46</v>
      </c>
      <c r="B5" s="183"/>
      <c r="C5" s="186">
        <f>ROUND('Stavební část'!$C$105,2)</f>
        <v>0</v>
      </c>
      <c r="D5" s="187"/>
      <c r="E5" s="187"/>
      <c r="F5" s="188"/>
    </row>
    <row r="6" spans="1:13" ht="15.75" thickBot="1" x14ac:dyDescent="0.3">
      <c r="A6" s="184" t="s">
        <v>47</v>
      </c>
      <c r="B6" s="185"/>
      <c r="C6" s="186">
        <f>'Restaurátorské práce'!$C$32</f>
        <v>0</v>
      </c>
      <c r="D6" s="187"/>
      <c r="E6" s="187"/>
      <c r="F6" s="188"/>
    </row>
    <row r="7" spans="1:13" ht="21" thickTop="1" x14ac:dyDescent="0.3">
      <c r="A7" s="189" t="s">
        <v>17</v>
      </c>
      <c r="B7" s="190"/>
      <c r="C7" s="194">
        <f>SUM(C5:C6)</f>
        <v>0</v>
      </c>
      <c r="D7" s="195"/>
      <c r="E7" s="195"/>
      <c r="F7" s="196"/>
    </row>
    <row r="8" spans="1:13" ht="20.25" x14ac:dyDescent="0.3">
      <c r="A8" s="197" t="s">
        <v>48</v>
      </c>
      <c r="B8" s="198"/>
      <c r="C8" s="191">
        <f>SUM(C9-C7)</f>
        <v>0</v>
      </c>
      <c r="D8" s="192"/>
      <c r="E8" s="192"/>
      <c r="F8" s="193"/>
    </row>
    <row r="9" spans="1:13" ht="20.25" x14ac:dyDescent="0.3">
      <c r="A9" s="189" t="s">
        <v>18</v>
      </c>
      <c r="B9" s="190"/>
      <c r="C9" s="191">
        <f>ROUND(SUM(C7*1.21),0)</f>
        <v>0</v>
      </c>
      <c r="D9" s="192"/>
      <c r="E9" s="192"/>
      <c r="F9" s="193"/>
    </row>
    <row r="10" spans="1:13" x14ac:dyDescent="0.25">
      <c r="C10" s="171"/>
    </row>
    <row r="13" spans="1:13" x14ac:dyDescent="0.25">
      <c r="B13" s="26" t="s">
        <v>1</v>
      </c>
      <c r="C13" s="181"/>
      <c r="D13" s="181"/>
      <c r="E13" s="181"/>
    </row>
    <row r="14" spans="1:13" x14ac:dyDescent="0.25">
      <c r="C14" s="171"/>
      <c r="D14" s="171"/>
      <c r="E14" s="171"/>
    </row>
    <row r="15" spans="1:13" x14ac:dyDescent="0.25">
      <c r="B15" s="26" t="s">
        <v>0</v>
      </c>
      <c r="C15" s="71"/>
      <c r="D15" s="71"/>
      <c r="E15" s="71"/>
    </row>
    <row r="16" spans="1:13" x14ac:dyDescent="0.25">
      <c r="C16" s="71"/>
      <c r="D16" s="71"/>
      <c r="E16" s="71"/>
    </row>
    <row r="17" spans="3:5" x14ac:dyDescent="0.25">
      <c r="C17" s="71"/>
      <c r="D17" s="71"/>
      <c r="E17" s="71"/>
    </row>
    <row r="18" spans="3:5" x14ac:dyDescent="0.25">
      <c r="C18" s="71"/>
      <c r="D18" s="71"/>
      <c r="E18" s="71"/>
    </row>
  </sheetData>
  <sheetProtection algorithmName="SHA-512" hashValue="NKwNKKO8YeRKH0XY3ndoTEdtB5ZInomoAXIwbn4EizMavdYY4ewW64ET4gqnWZgUqZvjF76SF6HxgTLH7BZP9A==" saltValue="TKN8hIMLKNrG8uZfgFMi2Q==" spinCount="100000" sheet="1" objects="1" scenarios="1" selectLockedCells="1"/>
  <mergeCells count="17">
    <mergeCell ref="A4:D4"/>
    <mergeCell ref="A1:F1"/>
    <mergeCell ref="A2:D2"/>
    <mergeCell ref="E2:F2"/>
    <mergeCell ref="A3:D3"/>
    <mergeCell ref="E3:F3"/>
    <mergeCell ref="C13:E13"/>
    <mergeCell ref="A5:B5"/>
    <mergeCell ref="A6:B6"/>
    <mergeCell ref="C6:F6"/>
    <mergeCell ref="A9:B9"/>
    <mergeCell ref="C9:F9"/>
    <mergeCell ref="C5:F5"/>
    <mergeCell ref="A7:B7"/>
    <mergeCell ref="C7:F7"/>
    <mergeCell ref="A8:B8"/>
    <mergeCell ref="C8:F8"/>
  </mergeCells>
  <pageMargins left="0.7" right="0.7" top="0.78740157499999996" bottom="0.78740157499999996" header="0.3" footer="0.3"/>
  <pageSetup paperSize="9" scale="95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AA113"/>
  <sheetViews>
    <sheetView topLeftCell="A49" zoomScaleNormal="100" workbookViewId="0">
      <selection activeCell="E67" sqref="E67"/>
    </sheetView>
  </sheetViews>
  <sheetFormatPr defaultRowHeight="12.75" x14ac:dyDescent="0.2"/>
  <cols>
    <col min="1" max="1" width="8.7109375" style="1" customWidth="1"/>
    <col min="2" max="2" width="93.140625" style="1" customWidth="1"/>
    <col min="3" max="3" width="5.42578125" style="1" customWidth="1"/>
    <col min="4" max="4" width="10.42578125" style="1" customWidth="1"/>
    <col min="5" max="5" width="12.85546875" style="1" customWidth="1"/>
    <col min="6" max="6" width="15.7109375" style="1" customWidth="1"/>
    <col min="7" max="7" width="4.85546875" style="1" customWidth="1"/>
    <col min="8" max="8" width="42.85546875" style="1" customWidth="1"/>
    <col min="9" max="9" width="5.42578125" style="1" customWidth="1"/>
    <col min="10" max="10" width="6.85546875" style="1" customWidth="1"/>
    <col min="11" max="16384" width="9.140625" style="1"/>
  </cols>
  <sheetData>
    <row r="1" spans="1:13" ht="12.75" customHeight="1" x14ac:dyDescent="0.2">
      <c r="A1" s="200" t="s">
        <v>41</v>
      </c>
      <c r="B1" s="200"/>
      <c r="C1" s="200"/>
      <c r="D1" s="200"/>
      <c r="E1" s="200"/>
      <c r="F1" s="200"/>
      <c r="H1" s="25"/>
      <c r="I1" s="25"/>
      <c r="J1" s="25"/>
      <c r="K1" s="25"/>
      <c r="L1" s="25"/>
    </row>
    <row r="2" spans="1:13" ht="17.100000000000001" customHeight="1" x14ac:dyDescent="0.2">
      <c r="A2" s="215" t="s">
        <v>49</v>
      </c>
      <c r="B2" s="216"/>
      <c r="C2" s="216"/>
      <c r="D2" s="216"/>
      <c r="E2" s="216"/>
      <c r="F2" s="217"/>
      <c r="H2" s="24"/>
      <c r="I2" s="24"/>
      <c r="J2" s="24"/>
      <c r="K2" s="24"/>
      <c r="L2" s="24"/>
      <c r="M2" s="23"/>
    </row>
    <row r="3" spans="1:13" ht="17.100000000000001" customHeight="1" x14ac:dyDescent="0.2">
      <c r="A3" s="218"/>
      <c r="B3" s="219"/>
      <c r="C3" s="219"/>
      <c r="D3" s="219"/>
      <c r="E3" s="219"/>
      <c r="F3" s="220"/>
      <c r="H3" s="24"/>
      <c r="I3" s="24"/>
      <c r="J3" s="24"/>
      <c r="K3" s="24"/>
      <c r="L3" s="24"/>
      <c r="M3" s="23"/>
    </row>
    <row r="4" spans="1:13" ht="17.100000000000001" customHeight="1" x14ac:dyDescent="0.2">
      <c r="A4" s="218"/>
      <c r="B4" s="219"/>
      <c r="C4" s="219"/>
      <c r="D4" s="219"/>
      <c r="E4" s="219"/>
      <c r="F4" s="220"/>
      <c r="H4" s="24"/>
      <c r="I4" s="24"/>
      <c r="J4" s="24"/>
      <c r="K4" s="24"/>
      <c r="L4" s="24"/>
      <c r="M4" s="23"/>
    </row>
    <row r="5" spans="1:13" ht="30" x14ac:dyDescent="0.2">
      <c r="A5" s="53" t="s">
        <v>13</v>
      </c>
      <c r="B5" s="54" t="s">
        <v>12</v>
      </c>
      <c r="C5" s="54" t="s">
        <v>11</v>
      </c>
      <c r="D5" s="55" t="s">
        <v>10</v>
      </c>
      <c r="E5" s="56" t="s">
        <v>9</v>
      </c>
      <c r="F5" s="56" t="s">
        <v>8</v>
      </c>
      <c r="H5" s="24"/>
      <c r="I5" s="24"/>
      <c r="J5" s="24"/>
      <c r="K5" s="24"/>
      <c r="L5" s="24"/>
      <c r="M5" s="23"/>
    </row>
    <row r="6" spans="1:13" ht="15" x14ac:dyDescent="0.2">
      <c r="A6" s="236" t="s">
        <v>101</v>
      </c>
      <c r="B6" s="237"/>
      <c r="C6" s="237"/>
      <c r="D6" s="237"/>
      <c r="E6" s="237"/>
      <c r="F6" s="238"/>
      <c r="H6" s="24"/>
      <c r="I6" s="24"/>
      <c r="J6" s="24"/>
      <c r="K6" s="24"/>
      <c r="L6" s="24"/>
      <c r="M6" s="23"/>
    </row>
    <row r="7" spans="1:13" ht="15" x14ac:dyDescent="0.2">
      <c r="A7" s="230" t="s">
        <v>50</v>
      </c>
      <c r="B7" s="231"/>
      <c r="C7" s="231"/>
      <c r="D7" s="231"/>
      <c r="E7" s="231"/>
      <c r="F7" s="232"/>
      <c r="H7" s="24"/>
      <c r="I7" s="24"/>
      <c r="J7" s="24"/>
      <c r="K7" s="24"/>
      <c r="L7" s="24"/>
      <c r="M7" s="23"/>
    </row>
    <row r="8" spans="1:13" ht="12" customHeight="1" x14ac:dyDescent="0.2">
      <c r="A8" s="22">
        <v>1</v>
      </c>
      <c r="B8" s="94" t="s">
        <v>54</v>
      </c>
      <c r="C8" s="12" t="s">
        <v>6</v>
      </c>
      <c r="D8" s="77">
        <v>8.1</v>
      </c>
      <c r="E8" s="65">
        <v>0</v>
      </c>
      <c r="F8" s="11">
        <f xml:space="preserve"> E8*D8</f>
        <v>0</v>
      </c>
      <c r="H8" s="24"/>
      <c r="I8" s="24"/>
      <c r="J8" s="24"/>
      <c r="K8" s="24"/>
      <c r="L8" s="24"/>
      <c r="M8" s="23"/>
    </row>
    <row r="9" spans="1:13" ht="12" customHeight="1" x14ac:dyDescent="0.2">
      <c r="A9" s="96"/>
      <c r="B9" s="97" t="s">
        <v>53</v>
      </c>
      <c r="C9" s="87"/>
      <c r="D9" s="87"/>
      <c r="E9" s="87"/>
      <c r="F9" s="87"/>
      <c r="G9" s="2"/>
      <c r="H9" s="10"/>
      <c r="I9" s="9"/>
      <c r="J9" s="9"/>
      <c r="K9" s="9"/>
      <c r="L9" s="9"/>
      <c r="M9" s="15"/>
    </row>
    <row r="10" spans="1:13" ht="12" customHeight="1" x14ac:dyDescent="0.2">
      <c r="A10" s="91">
        <v>2</v>
      </c>
      <c r="B10" s="95" t="s">
        <v>55</v>
      </c>
      <c r="C10" s="36" t="s">
        <v>57</v>
      </c>
      <c r="D10" s="93">
        <v>7.14</v>
      </c>
      <c r="E10" s="67">
        <v>0</v>
      </c>
      <c r="F10" s="37">
        <f xml:space="preserve"> E10*D10</f>
        <v>0</v>
      </c>
      <c r="H10" s="24"/>
      <c r="I10" s="24"/>
      <c r="J10" s="24"/>
      <c r="K10" s="24"/>
      <c r="L10" s="24"/>
      <c r="M10" s="23"/>
    </row>
    <row r="11" spans="1:13" ht="24.75" customHeight="1" x14ac:dyDescent="0.2">
      <c r="A11" s="98"/>
      <c r="B11" s="99" t="s">
        <v>56</v>
      </c>
      <c r="C11" s="36"/>
      <c r="D11" s="100"/>
      <c r="E11" s="101"/>
      <c r="F11" s="37"/>
      <c r="H11" s="24"/>
      <c r="I11" s="24"/>
      <c r="J11" s="24"/>
      <c r="K11" s="24"/>
      <c r="L11" s="24"/>
      <c r="M11" s="23"/>
    </row>
    <row r="12" spans="1:13" ht="12" customHeight="1" x14ac:dyDescent="0.2">
      <c r="A12" s="58" t="s">
        <v>37</v>
      </c>
      <c r="B12" s="59" t="s">
        <v>78</v>
      </c>
      <c r="C12" s="102"/>
      <c r="D12" s="78">
        <v>7.14</v>
      </c>
      <c r="E12" s="102"/>
      <c r="F12" s="102"/>
      <c r="H12" s="24"/>
      <c r="I12" s="24"/>
      <c r="J12" s="24"/>
      <c r="K12" s="24"/>
      <c r="L12" s="24"/>
      <c r="M12" s="23"/>
    </row>
    <row r="13" spans="1:13" ht="12" customHeight="1" x14ac:dyDescent="0.2">
      <c r="A13" s="91">
        <v>3</v>
      </c>
      <c r="B13" s="95" t="s">
        <v>58</v>
      </c>
      <c r="C13" s="36" t="s">
        <v>57</v>
      </c>
      <c r="D13" s="93">
        <v>7.14</v>
      </c>
      <c r="E13" s="67">
        <v>0</v>
      </c>
      <c r="F13" s="37">
        <f t="shared" ref="F13:F19" si="0" xml:space="preserve"> E13*D13</f>
        <v>0</v>
      </c>
      <c r="H13" s="24"/>
      <c r="I13" s="24"/>
      <c r="J13" s="24"/>
      <c r="K13" s="24"/>
      <c r="L13" s="24"/>
      <c r="M13" s="23"/>
    </row>
    <row r="14" spans="1:13" ht="12" customHeight="1" x14ac:dyDescent="0.2">
      <c r="A14" s="91">
        <v>4</v>
      </c>
      <c r="B14" s="95" t="s">
        <v>59</v>
      </c>
      <c r="C14" s="36" t="s">
        <v>57</v>
      </c>
      <c r="D14" s="93">
        <v>7.14</v>
      </c>
      <c r="E14" s="67">
        <v>0</v>
      </c>
      <c r="F14" s="37">
        <f t="shared" si="0"/>
        <v>0</v>
      </c>
      <c r="H14" s="24"/>
      <c r="I14" s="24"/>
      <c r="J14" s="24"/>
      <c r="K14" s="24"/>
      <c r="L14" s="24"/>
      <c r="M14" s="23"/>
    </row>
    <row r="15" spans="1:13" ht="12" customHeight="1" x14ac:dyDescent="0.2">
      <c r="A15" s="91">
        <v>5</v>
      </c>
      <c r="B15" s="95" t="s">
        <v>60</v>
      </c>
      <c r="C15" s="36" t="s">
        <v>57</v>
      </c>
      <c r="D15" s="93">
        <v>7.14</v>
      </c>
      <c r="E15" s="67">
        <v>0</v>
      </c>
      <c r="F15" s="37">
        <f t="shared" si="0"/>
        <v>0</v>
      </c>
      <c r="H15" s="24"/>
      <c r="I15" s="24"/>
      <c r="J15" s="24"/>
      <c r="K15" s="24"/>
      <c r="L15" s="24"/>
      <c r="M15" s="23"/>
    </row>
    <row r="16" spans="1:13" ht="12" customHeight="1" x14ac:dyDescent="0.2">
      <c r="A16" s="91">
        <v>6</v>
      </c>
      <c r="B16" s="95" t="s">
        <v>120</v>
      </c>
      <c r="C16" s="36" t="s">
        <v>57</v>
      </c>
      <c r="D16" s="93">
        <v>7.14</v>
      </c>
      <c r="E16" s="67">
        <v>0</v>
      </c>
      <c r="F16" s="37">
        <f t="shared" si="0"/>
        <v>0</v>
      </c>
      <c r="H16" s="24"/>
      <c r="I16" s="24"/>
      <c r="J16" s="24"/>
      <c r="K16" s="24"/>
      <c r="L16" s="24"/>
      <c r="M16" s="23"/>
    </row>
    <row r="17" spans="1:13" ht="12" customHeight="1" x14ac:dyDescent="0.2">
      <c r="A17" s="91">
        <v>7</v>
      </c>
      <c r="B17" s="95" t="s">
        <v>117</v>
      </c>
      <c r="C17" s="36" t="s">
        <v>4</v>
      </c>
      <c r="D17" s="93">
        <v>13.566000000000001</v>
      </c>
      <c r="E17" s="67">
        <v>0</v>
      </c>
      <c r="F17" s="37">
        <f t="shared" si="0"/>
        <v>0</v>
      </c>
      <c r="H17" s="24"/>
      <c r="I17" s="24"/>
      <c r="J17" s="24"/>
      <c r="K17" s="24"/>
      <c r="L17" s="24"/>
      <c r="M17" s="23"/>
    </row>
    <row r="18" spans="1:13" ht="12" customHeight="1" x14ac:dyDescent="0.2">
      <c r="A18" s="58" t="s">
        <v>37</v>
      </c>
      <c r="B18" s="59" t="s">
        <v>79</v>
      </c>
      <c r="C18" s="102"/>
      <c r="D18" s="78">
        <v>13.566000000000001</v>
      </c>
      <c r="E18" s="102"/>
      <c r="F18" s="102"/>
      <c r="H18" s="24"/>
      <c r="I18" s="24"/>
      <c r="J18" s="24"/>
      <c r="K18" s="24"/>
      <c r="L18" s="24"/>
      <c r="M18" s="23"/>
    </row>
    <row r="19" spans="1:13" ht="12" customHeight="1" x14ac:dyDescent="0.2">
      <c r="A19" s="91">
        <v>8</v>
      </c>
      <c r="B19" s="95" t="s">
        <v>76</v>
      </c>
      <c r="C19" s="36" t="s">
        <v>5</v>
      </c>
      <c r="D19" s="93">
        <v>17</v>
      </c>
      <c r="E19" s="67">
        <v>0</v>
      </c>
      <c r="F19" s="37">
        <f t="shared" si="0"/>
        <v>0</v>
      </c>
      <c r="H19" s="24"/>
      <c r="I19" s="24"/>
      <c r="J19" s="24"/>
      <c r="K19" s="24"/>
      <c r="L19" s="24"/>
      <c r="M19" s="23"/>
    </row>
    <row r="20" spans="1:13" ht="12" customHeight="1" x14ac:dyDescent="0.2">
      <c r="A20" s="58" t="s">
        <v>37</v>
      </c>
      <c r="B20" s="59" t="s">
        <v>77</v>
      </c>
      <c r="C20" s="102"/>
      <c r="D20" s="78">
        <v>17</v>
      </c>
      <c r="E20" s="102"/>
      <c r="F20" s="102"/>
      <c r="H20" s="24"/>
      <c r="I20" s="24"/>
      <c r="J20" s="24"/>
      <c r="K20" s="24"/>
      <c r="L20" s="24"/>
      <c r="M20" s="23"/>
    </row>
    <row r="21" spans="1:13" ht="15" customHeight="1" x14ac:dyDescent="0.2">
      <c r="A21" s="233" t="s">
        <v>51</v>
      </c>
      <c r="B21" s="234"/>
      <c r="C21" s="234"/>
      <c r="D21" s="234"/>
      <c r="E21" s="234"/>
      <c r="F21" s="235"/>
      <c r="H21" s="24"/>
      <c r="I21" s="24"/>
      <c r="J21" s="24"/>
      <c r="K21" s="24"/>
      <c r="L21" s="24"/>
      <c r="M21" s="23"/>
    </row>
    <row r="22" spans="1:13" ht="12" customHeight="1" x14ac:dyDescent="0.2">
      <c r="A22" s="91">
        <v>9</v>
      </c>
      <c r="B22" s="95" t="s">
        <v>61</v>
      </c>
      <c r="C22" s="36" t="s">
        <v>5</v>
      </c>
      <c r="D22" s="93">
        <v>40.799999999999997</v>
      </c>
      <c r="E22" s="65">
        <v>0</v>
      </c>
      <c r="F22" s="37">
        <f t="shared" ref="F22:F28" si="1" xml:space="preserve"> E22*D22</f>
        <v>0</v>
      </c>
      <c r="H22" s="24"/>
      <c r="I22" s="24"/>
      <c r="J22" s="24"/>
      <c r="K22" s="24"/>
      <c r="L22" s="24"/>
      <c r="M22" s="23"/>
    </row>
    <row r="23" spans="1:13" ht="12" customHeight="1" x14ac:dyDescent="0.2">
      <c r="A23" s="121" t="s">
        <v>94</v>
      </c>
      <c r="B23" s="122" t="s">
        <v>63</v>
      </c>
      <c r="C23" s="36"/>
      <c r="D23" s="102"/>
      <c r="E23" s="102"/>
      <c r="F23" s="37"/>
      <c r="H23" s="24"/>
      <c r="I23" s="24"/>
      <c r="J23" s="24"/>
      <c r="K23" s="24"/>
      <c r="L23" s="24"/>
      <c r="M23" s="23"/>
    </row>
    <row r="24" spans="1:13" ht="12" customHeight="1" x14ac:dyDescent="0.2">
      <c r="A24" s="58" t="s">
        <v>37</v>
      </c>
      <c r="B24" s="59" t="s">
        <v>64</v>
      </c>
      <c r="C24" s="36"/>
      <c r="D24" s="78">
        <v>40.799999999999997</v>
      </c>
      <c r="E24" s="102"/>
      <c r="F24" s="37"/>
      <c r="H24" s="24"/>
      <c r="I24" s="24"/>
      <c r="J24" s="24"/>
      <c r="K24" s="24"/>
      <c r="L24" s="24"/>
      <c r="M24" s="23"/>
    </row>
    <row r="25" spans="1:13" ht="12" customHeight="1" x14ac:dyDescent="0.2">
      <c r="A25" s="104">
        <v>10</v>
      </c>
      <c r="B25" s="103" t="s">
        <v>62</v>
      </c>
      <c r="C25" s="104" t="s">
        <v>5</v>
      </c>
      <c r="D25" s="93">
        <v>44.88</v>
      </c>
      <c r="E25" s="65">
        <v>0</v>
      </c>
      <c r="F25" s="37">
        <f t="shared" si="1"/>
        <v>0</v>
      </c>
      <c r="H25" s="24"/>
      <c r="I25" s="24"/>
      <c r="J25" s="24"/>
      <c r="K25" s="24"/>
      <c r="L25" s="24"/>
      <c r="M25" s="23"/>
    </row>
    <row r="26" spans="1:13" ht="12" customHeight="1" x14ac:dyDescent="0.2">
      <c r="A26" s="108" t="s">
        <v>37</v>
      </c>
      <c r="B26" s="105" t="s">
        <v>65</v>
      </c>
      <c r="C26" s="39"/>
      <c r="D26" s="106">
        <v>44.8</v>
      </c>
      <c r="E26" s="107"/>
      <c r="F26" s="37"/>
      <c r="H26" s="24"/>
      <c r="I26" s="24"/>
      <c r="J26" s="24"/>
      <c r="K26" s="24"/>
      <c r="L26" s="24"/>
      <c r="M26" s="23"/>
    </row>
    <row r="27" spans="1:13" ht="12" customHeight="1" x14ac:dyDescent="0.2">
      <c r="A27" s="91">
        <v>11</v>
      </c>
      <c r="B27" s="110" t="s">
        <v>66</v>
      </c>
      <c r="C27" s="36" t="s">
        <v>57</v>
      </c>
      <c r="D27" s="93">
        <v>4.8</v>
      </c>
      <c r="E27" s="65">
        <v>0</v>
      </c>
      <c r="F27" s="37">
        <f t="shared" si="1"/>
        <v>0</v>
      </c>
      <c r="H27" s="24"/>
      <c r="I27" s="24"/>
      <c r="J27" s="24"/>
      <c r="K27" s="24"/>
      <c r="L27" s="24"/>
      <c r="M27" s="23"/>
    </row>
    <row r="28" spans="1:13" ht="12" customHeight="1" x14ac:dyDescent="0.2">
      <c r="A28" s="91">
        <v>12</v>
      </c>
      <c r="B28" s="109" t="s">
        <v>67</v>
      </c>
      <c r="C28" s="36" t="s">
        <v>6</v>
      </c>
      <c r="D28" s="93">
        <v>17</v>
      </c>
      <c r="E28" s="65">
        <v>0</v>
      </c>
      <c r="F28" s="37">
        <f t="shared" si="1"/>
        <v>0</v>
      </c>
      <c r="H28" s="24"/>
      <c r="I28" s="24"/>
      <c r="J28" s="24"/>
      <c r="K28" s="24"/>
      <c r="L28" s="24"/>
      <c r="M28" s="23"/>
    </row>
    <row r="29" spans="1:13" ht="12" customHeight="1" x14ac:dyDescent="0.2">
      <c r="A29" s="98" t="s">
        <v>37</v>
      </c>
      <c r="B29" s="111" t="s">
        <v>68</v>
      </c>
      <c r="C29" s="112"/>
      <c r="D29" s="100">
        <v>17</v>
      </c>
      <c r="E29" s="102"/>
      <c r="F29" s="37"/>
      <c r="H29" s="24"/>
      <c r="I29" s="24"/>
      <c r="J29" s="24"/>
      <c r="K29" s="24"/>
      <c r="L29" s="24"/>
      <c r="M29" s="23"/>
    </row>
    <row r="30" spans="1:13" ht="15" customHeight="1" x14ac:dyDescent="0.2">
      <c r="A30" s="203" t="s">
        <v>69</v>
      </c>
      <c r="B30" s="204"/>
      <c r="C30" s="204"/>
      <c r="D30" s="204"/>
      <c r="E30" s="204"/>
      <c r="F30" s="205"/>
      <c r="H30" s="24"/>
      <c r="I30" s="24"/>
      <c r="J30" s="24"/>
      <c r="K30" s="24"/>
      <c r="L30" s="24"/>
      <c r="M30" s="23"/>
    </row>
    <row r="31" spans="1:13" ht="12" customHeight="1" x14ac:dyDescent="0.2">
      <c r="A31" s="91">
        <v>13</v>
      </c>
      <c r="B31" s="110" t="s">
        <v>71</v>
      </c>
      <c r="C31" s="113" t="s">
        <v>57</v>
      </c>
      <c r="D31" s="93">
        <v>0.81</v>
      </c>
      <c r="E31" s="65">
        <v>0</v>
      </c>
      <c r="F31" s="37">
        <f t="shared" ref="F31" si="2" xml:space="preserve"> E31*D31</f>
        <v>0</v>
      </c>
      <c r="H31" s="24"/>
      <c r="I31" s="24"/>
      <c r="J31" s="24"/>
      <c r="K31" s="24"/>
      <c r="L31" s="24"/>
      <c r="M31" s="23"/>
    </row>
    <row r="32" spans="1:13" ht="12" customHeight="1" x14ac:dyDescent="0.2">
      <c r="A32" s="98" t="s">
        <v>37</v>
      </c>
      <c r="B32" s="111" t="s">
        <v>73</v>
      </c>
      <c r="C32" s="112"/>
      <c r="D32" s="100">
        <v>0.81</v>
      </c>
      <c r="E32" s="102"/>
      <c r="F32" s="37"/>
      <c r="H32" s="24"/>
      <c r="I32" s="24"/>
      <c r="J32" s="24"/>
      <c r="K32" s="24"/>
      <c r="L32" s="24"/>
      <c r="M32" s="23"/>
    </row>
    <row r="33" spans="1:13" ht="15" customHeight="1" x14ac:dyDescent="0.2">
      <c r="A33" s="203" t="s">
        <v>70</v>
      </c>
      <c r="B33" s="204"/>
      <c r="C33" s="204"/>
      <c r="D33" s="204"/>
      <c r="E33" s="204"/>
      <c r="F33" s="205"/>
      <c r="H33" s="24"/>
      <c r="I33" s="24"/>
      <c r="J33" s="24"/>
      <c r="K33" s="24"/>
      <c r="L33" s="24"/>
      <c r="M33" s="23"/>
    </row>
    <row r="34" spans="1:13" ht="12" customHeight="1" x14ac:dyDescent="0.2">
      <c r="A34" s="91">
        <v>14</v>
      </c>
      <c r="B34" s="110" t="s">
        <v>72</v>
      </c>
      <c r="C34" s="36" t="s">
        <v>5</v>
      </c>
      <c r="D34" s="93">
        <v>2.4300000000000002</v>
      </c>
      <c r="E34" s="65">
        <v>0</v>
      </c>
      <c r="F34" s="37">
        <f t="shared" ref="F34" si="3" xml:space="preserve"> E34*D34</f>
        <v>0</v>
      </c>
      <c r="H34" s="24"/>
      <c r="I34" s="24"/>
      <c r="J34" s="24"/>
      <c r="K34" s="24"/>
      <c r="L34" s="24"/>
      <c r="M34" s="23"/>
    </row>
    <row r="35" spans="1:13" ht="12" customHeight="1" x14ac:dyDescent="0.2">
      <c r="A35" s="91"/>
      <c r="B35" s="59" t="s">
        <v>98</v>
      </c>
      <c r="C35" s="36"/>
      <c r="D35" s="100"/>
      <c r="E35" s="102"/>
      <c r="F35" s="37"/>
      <c r="H35" s="24"/>
      <c r="I35" s="24"/>
      <c r="J35" s="24"/>
      <c r="K35" s="24"/>
      <c r="L35" s="24"/>
      <c r="M35" s="23"/>
    </row>
    <row r="36" spans="1:13" ht="12" customHeight="1" x14ac:dyDescent="0.2">
      <c r="A36" s="90" t="s">
        <v>37</v>
      </c>
      <c r="B36" s="59" t="s">
        <v>75</v>
      </c>
      <c r="C36" s="36"/>
      <c r="D36" s="100">
        <v>2.4300000000000002</v>
      </c>
      <c r="E36" s="102"/>
      <c r="F36" s="37"/>
      <c r="H36" s="24"/>
      <c r="I36" s="24"/>
      <c r="J36" s="24"/>
      <c r="K36" s="24"/>
      <c r="L36" s="24"/>
      <c r="M36" s="23"/>
    </row>
    <row r="37" spans="1:13" ht="12" customHeight="1" x14ac:dyDescent="0.2">
      <c r="A37" s="104">
        <v>15</v>
      </c>
      <c r="B37" s="103" t="s">
        <v>74</v>
      </c>
      <c r="C37" s="104" t="s">
        <v>5</v>
      </c>
      <c r="D37" s="93">
        <v>2.4300000000000002</v>
      </c>
      <c r="E37" s="65">
        <v>0</v>
      </c>
      <c r="F37" s="37">
        <f t="shared" ref="F37" si="4" xml:space="preserve"> E37*D37</f>
        <v>0</v>
      </c>
      <c r="H37" s="24"/>
      <c r="I37" s="24"/>
      <c r="J37" s="24"/>
      <c r="K37" s="24"/>
      <c r="L37" s="24"/>
      <c r="M37" s="23"/>
    </row>
    <row r="38" spans="1:13" ht="15" customHeight="1" x14ac:dyDescent="0.2">
      <c r="A38" s="203" t="s">
        <v>29</v>
      </c>
      <c r="B38" s="204"/>
      <c r="C38" s="204"/>
      <c r="D38" s="204"/>
      <c r="E38" s="204"/>
      <c r="F38" s="205"/>
      <c r="H38" s="24"/>
      <c r="I38" s="24"/>
      <c r="J38" s="24"/>
      <c r="K38" s="24"/>
      <c r="L38" s="24"/>
      <c r="M38" s="23"/>
    </row>
    <row r="39" spans="1:13" ht="12" customHeight="1" x14ac:dyDescent="0.2">
      <c r="A39" s="91">
        <v>16</v>
      </c>
      <c r="B39" s="95" t="s">
        <v>80</v>
      </c>
      <c r="C39" s="117" t="s">
        <v>5</v>
      </c>
      <c r="D39" s="93">
        <v>5.32</v>
      </c>
      <c r="E39" s="67">
        <v>0</v>
      </c>
      <c r="F39" s="37">
        <f xml:space="preserve"> E39*D39</f>
        <v>0</v>
      </c>
      <c r="H39" s="24"/>
      <c r="I39" s="24"/>
      <c r="J39" s="24"/>
      <c r="K39" s="24"/>
      <c r="L39" s="24"/>
      <c r="M39" s="23"/>
    </row>
    <row r="40" spans="1:13" ht="12" customHeight="1" x14ac:dyDescent="0.2">
      <c r="A40" s="33"/>
      <c r="B40" s="118" t="s">
        <v>81</v>
      </c>
      <c r="C40" s="119"/>
      <c r="D40" s="33"/>
      <c r="E40" s="33"/>
      <c r="F40" s="33"/>
      <c r="G40" s="2"/>
      <c r="H40" s="10"/>
      <c r="I40" s="9"/>
      <c r="J40" s="9"/>
      <c r="K40" s="9"/>
      <c r="L40" s="9"/>
      <c r="M40" s="15"/>
    </row>
    <row r="41" spans="1:13" ht="12" customHeight="1" x14ac:dyDescent="0.2">
      <c r="A41" s="33"/>
      <c r="B41" s="118" t="s">
        <v>82</v>
      </c>
      <c r="C41" s="119"/>
      <c r="D41" s="33"/>
      <c r="E41" s="33"/>
      <c r="F41" s="33"/>
      <c r="G41" s="2"/>
      <c r="H41" s="10"/>
      <c r="I41" s="9"/>
      <c r="J41" s="9"/>
      <c r="K41" s="9"/>
      <c r="L41" s="9"/>
      <c r="M41" s="15"/>
    </row>
    <row r="42" spans="1:13" ht="12" customHeight="1" x14ac:dyDescent="0.2">
      <c r="A42" s="98" t="s">
        <v>37</v>
      </c>
      <c r="B42" s="59" t="s">
        <v>83</v>
      </c>
      <c r="C42" s="36"/>
      <c r="D42" s="100">
        <v>5.32</v>
      </c>
      <c r="E42" s="101"/>
      <c r="F42" s="37"/>
      <c r="H42" s="24"/>
      <c r="I42" s="24"/>
      <c r="J42" s="24"/>
      <c r="K42" s="24"/>
      <c r="L42" s="24"/>
      <c r="M42" s="23"/>
    </row>
    <row r="43" spans="1:13" ht="12" customHeight="1" x14ac:dyDescent="0.2">
      <c r="A43" s="31">
        <v>17</v>
      </c>
      <c r="B43" s="94" t="s">
        <v>84</v>
      </c>
      <c r="C43" s="41" t="s">
        <v>5</v>
      </c>
      <c r="D43" s="77">
        <v>61.36</v>
      </c>
      <c r="E43" s="65">
        <v>0</v>
      </c>
      <c r="F43" s="11">
        <f xml:space="preserve"> E43*D43</f>
        <v>0</v>
      </c>
      <c r="H43" s="24"/>
      <c r="I43" s="24"/>
      <c r="J43" s="24"/>
      <c r="K43" s="24"/>
      <c r="L43" s="24"/>
      <c r="M43" s="23"/>
    </row>
    <row r="44" spans="1:13" ht="12" customHeight="1" x14ac:dyDescent="0.2">
      <c r="A44" s="96"/>
      <c r="B44" s="97" t="s">
        <v>85</v>
      </c>
      <c r="C44" s="87"/>
      <c r="D44" s="14"/>
      <c r="E44" s="14"/>
      <c r="F44" s="14"/>
      <c r="G44" s="2"/>
      <c r="H44" s="10"/>
      <c r="I44" s="9"/>
      <c r="J44" s="9"/>
      <c r="K44" s="9"/>
      <c r="L44" s="9"/>
      <c r="M44" s="15"/>
    </row>
    <row r="45" spans="1:13" ht="12" customHeight="1" x14ac:dyDescent="0.2">
      <c r="A45" s="33"/>
      <c r="B45" s="99" t="s">
        <v>87</v>
      </c>
      <c r="C45" s="33"/>
      <c r="D45" s="120"/>
      <c r="E45" s="14"/>
      <c r="F45" s="14"/>
      <c r="G45" s="2"/>
      <c r="H45" s="10"/>
      <c r="I45" s="9"/>
      <c r="J45" s="9"/>
      <c r="K45" s="9"/>
      <c r="L45" s="9"/>
      <c r="M45" s="15"/>
    </row>
    <row r="46" spans="1:13" ht="12" customHeight="1" x14ac:dyDescent="0.2">
      <c r="A46" s="114" t="s">
        <v>37</v>
      </c>
      <c r="B46" s="115" t="s">
        <v>88</v>
      </c>
      <c r="C46" s="116"/>
      <c r="D46" s="78">
        <v>13.02</v>
      </c>
      <c r="E46" s="73"/>
      <c r="F46" s="11"/>
      <c r="H46" s="24"/>
      <c r="I46" s="24"/>
      <c r="J46" s="24"/>
      <c r="K46" s="24"/>
      <c r="L46" s="24"/>
      <c r="M46" s="23"/>
    </row>
    <row r="47" spans="1:13" ht="12" customHeight="1" x14ac:dyDescent="0.2">
      <c r="A47" s="58"/>
      <c r="B47" s="59" t="s">
        <v>86</v>
      </c>
      <c r="C47" s="41"/>
      <c r="D47" s="78">
        <v>18</v>
      </c>
      <c r="E47" s="73"/>
      <c r="F47" s="11"/>
      <c r="H47" s="24"/>
      <c r="I47" s="24"/>
      <c r="J47" s="24"/>
      <c r="K47" s="24"/>
      <c r="L47" s="24"/>
      <c r="M47" s="23"/>
    </row>
    <row r="48" spans="1:13" ht="12" customHeight="1" x14ac:dyDescent="0.2">
      <c r="A48" s="58"/>
      <c r="B48" s="59" t="s">
        <v>89</v>
      </c>
      <c r="C48" s="41"/>
      <c r="D48" s="78">
        <v>4.62</v>
      </c>
      <c r="E48" s="73"/>
      <c r="F48" s="11"/>
      <c r="H48" s="24"/>
      <c r="I48" s="24"/>
      <c r="J48" s="24"/>
      <c r="K48" s="24"/>
      <c r="L48" s="24"/>
      <c r="M48" s="23"/>
    </row>
    <row r="49" spans="1:13" ht="12" customHeight="1" x14ac:dyDescent="0.2">
      <c r="A49" s="58"/>
      <c r="B49" s="59" t="s">
        <v>90</v>
      </c>
      <c r="C49" s="41"/>
      <c r="D49" s="78">
        <v>22.8</v>
      </c>
      <c r="E49" s="73"/>
      <c r="F49" s="11"/>
      <c r="H49" s="24"/>
      <c r="I49" s="24"/>
      <c r="J49" s="24"/>
      <c r="K49" s="24"/>
      <c r="L49" s="24"/>
      <c r="M49" s="23"/>
    </row>
    <row r="50" spans="1:13" ht="12" customHeight="1" x14ac:dyDescent="0.2">
      <c r="A50" s="58"/>
      <c r="B50" s="59" t="s">
        <v>112</v>
      </c>
      <c r="C50" s="41"/>
      <c r="D50" s="78">
        <v>2.92</v>
      </c>
      <c r="E50" s="73"/>
      <c r="F50" s="11"/>
      <c r="H50" s="24"/>
      <c r="I50" s="24"/>
      <c r="J50" s="24"/>
      <c r="K50" s="24"/>
      <c r="L50" s="24"/>
      <c r="M50" s="23"/>
    </row>
    <row r="51" spans="1:13" ht="12" customHeight="1" x14ac:dyDescent="0.2">
      <c r="A51" s="58"/>
      <c r="B51" s="64" t="s">
        <v>38</v>
      </c>
      <c r="C51" s="41"/>
      <c r="D51" s="72">
        <f>SUM(D46:D50)</f>
        <v>61.36</v>
      </c>
      <c r="E51" s="73"/>
      <c r="F51" s="11"/>
      <c r="H51" s="24"/>
      <c r="I51" s="24"/>
      <c r="J51" s="24"/>
      <c r="K51" s="24"/>
      <c r="L51" s="24"/>
      <c r="M51" s="23"/>
    </row>
    <row r="52" spans="1:13" ht="12" customHeight="1" x14ac:dyDescent="0.2">
      <c r="A52" s="31">
        <v>18</v>
      </c>
      <c r="B52" s="81" t="s">
        <v>91</v>
      </c>
      <c r="C52" s="124" t="s">
        <v>6</v>
      </c>
      <c r="D52" s="77">
        <v>10</v>
      </c>
      <c r="E52" s="65">
        <v>0</v>
      </c>
      <c r="F52" s="11">
        <f xml:space="preserve"> E52*D52</f>
        <v>0</v>
      </c>
      <c r="H52" s="24"/>
      <c r="I52" s="24"/>
      <c r="J52" s="24"/>
      <c r="K52" s="24"/>
      <c r="L52" s="24"/>
      <c r="M52" s="23"/>
    </row>
    <row r="53" spans="1:13" ht="12" customHeight="1" x14ac:dyDescent="0.2">
      <c r="A53" s="123">
        <v>19</v>
      </c>
      <c r="B53" s="95" t="s">
        <v>92</v>
      </c>
      <c r="C53" s="36" t="s">
        <v>5</v>
      </c>
      <c r="D53" s="79">
        <v>81.86</v>
      </c>
      <c r="E53" s="125">
        <v>0</v>
      </c>
      <c r="F53" s="126">
        <f xml:space="preserve"> E53*D53</f>
        <v>0</v>
      </c>
      <c r="H53" s="24"/>
      <c r="I53" s="24"/>
      <c r="J53" s="24"/>
      <c r="K53" s="24"/>
      <c r="L53" s="24"/>
      <c r="M53" s="23"/>
    </row>
    <row r="54" spans="1:13" ht="25.5" customHeight="1" x14ac:dyDescent="0.2">
      <c r="A54" s="91"/>
      <c r="B54" s="118" t="s">
        <v>93</v>
      </c>
      <c r="C54" s="36"/>
      <c r="D54" s="93"/>
      <c r="E54" s="172"/>
      <c r="F54" s="37"/>
      <c r="H54" s="24"/>
      <c r="I54" s="24"/>
      <c r="J54" s="24"/>
      <c r="K54" s="24"/>
      <c r="L54" s="24"/>
      <c r="M54" s="23"/>
    </row>
    <row r="55" spans="1:13" ht="12.75" customHeight="1" x14ac:dyDescent="0.2">
      <c r="A55" s="121" t="s">
        <v>94</v>
      </c>
      <c r="B55" s="127" t="s">
        <v>103</v>
      </c>
      <c r="C55" s="116"/>
      <c r="D55" s="80"/>
      <c r="E55" s="173"/>
      <c r="F55" s="35"/>
      <c r="H55" s="24"/>
      <c r="I55" s="24"/>
      <c r="J55" s="24"/>
      <c r="K55" s="24"/>
      <c r="L55" s="24"/>
      <c r="M55" s="23"/>
    </row>
    <row r="56" spans="1:13" ht="12" customHeight="1" x14ac:dyDescent="0.2">
      <c r="A56" s="58" t="s">
        <v>37</v>
      </c>
      <c r="B56" s="128" t="s">
        <v>95</v>
      </c>
      <c r="C56" s="41"/>
      <c r="D56" s="78">
        <v>61.36</v>
      </c>
      <c r="E56" s="74"/>
      <c r="F56" s="11"/>
      <c r="H56" s="24"/>
      <c r="I56" s="24"/>
      <c r="J56" s="24"/>
      <c r="K56" s="24"/>
      <c r="L56" s="24"/>
      <c r="M56" s="23"/>
    </row>
    <row r="57" spans="1:13" ht="12" customHeight="1" x14ac:dyDescent="0.2">
      <c r="A57" s="31"/>
      <c r="B57" s="129" t="s">
        <v>96</v>
      </c>
      <c r="C57" s="41"/>
      <c r="D57" s="78">
        <v>20.5</v>
      </c>
      <c r="E57" s="74"/>
      <c r="F57" s="11"/>
      <c r="H57" s="24"/>
      <c r="I57" s="24"/>
      <c r="J57" s="24"/>
      <c r="K57" s="24"/>
      <c r="L57" s="24"/>
      <c r="M57" s="23"/>
    </row>
    <row r="58" spans="1:13" ht="12" customHeight="1" x14ac:dyDescent="0.2">
      <c r="A58" s="31"/>
      <c r="B58" s="64" t="s">
        <v>38</v>
      </c>
      <c r="C58" s="41"/>
      <c r="D58" s="72">
        <f>SUM(D56:D57)</f>
        <v>81.86</v>
      </c>
      <c r="E58" s="74"/>
      <c r="F58" s="11"/>
      <c r="H58" s="24"/>
      <c r="I58" s="24"/>
      <c r="J58" s="24"/>
      <c r="K58" s="24"/>
      <c r="L58" s="24"/>
      <c r="M58" s="23"/>
    </row>
    <row r="59" spans="1:13" ht="12" customHeight="1" x14ac:dyDescent="0.2">
      <c r="A59" s="31">
        <v>20</v>
      </c>
      <c r="B59" s="130" t="s">
        <v>99</v>
      </c>
      <c r="C59" s="41" t="s">
        <v>42</v>
      </c>
      <c r="D59" s="77">
        <v>4</v>
      </c>
      <c r="E59" s="125">
        <v>0</v>
      </c>
      <c r="F59" s="126">
        <f xml:space="preserve"> E59*D59</f>
        <v>0</v>
      </c>
      <c r="H59" s="24"/>
      <c r="I59" s="24"/>
      <c r="J59" s="24"/>
      <c r="K59" s="24"/>
      <c r="L59" s="24"/>
      <c r="M59" s="23"/>
    </row>
    <row r="60" spans="1:13" ht="12" customHeight="1" x14ac:dyDescent="0.2">
      <c r="A60" s="31"/>
      <c r="B60" s="131" t="s">
        <v>100</v>
      </c>
      <c r="C60" s="41"/>
      <c r="D60" s="77"/>
      <c r="E60" s="174"/>
      <c r="F60" s="126"/>
      <c r="H60" s="24"/>
      <c r="I60" s="24"/>
      <c r="J60" s="24"/>
      <c r="K60" s="24"/>
      <c r="L60" s="24"/>
      <c r="M60" s="23"/>
    </row>
    <row r="61" spans="1:13" ht="12" customHeight="1" x14ac:dyDescent="0.2">
      <c r="A61" s="31">
        <v>21</v>
      </c>
      <c r="B61" s="51" t="s">
        <v>97</v>
      </c>
      <c r="C61" s="41" t="s">
        <v>5</v>
      </c>
      <c r="D61" s="77">
        <v>81.86</v>
      </c>
      <c r="E61" s="125">
        <v>0</v>
      </c>
      <c r="F61" s="126">
        <f xml:space="preserve"> E61*D61</f>
        <v>0</v>
      </c>
      <c r="H61" s="24"/>
      <c r="I61" s="24"/>
      <c r="J61" s="24"/>
      <c r="K61" s="24"/>
      <c r="L61" s="24"/>
      <c r="M61" s="23"/>
    </row>
    <row r="62" spans="1:13" ht="15" x14ac:dyDescent="0.2">
      <c r="A62" s="206" t="s">
        <v>30</v>
      </c>
      <c r="B62" s="207"/>
      <c r="C62" s="207"/>
      <c r="D62" s="207"/>
      <c r="E62" s="207"/>
      <c r="F62" s="208"/>
      <c r="G62" s="2"/>
      <c r="H62" s="10"/>
      <c r="I62" s="9"/>
      <c r="J62" s="9"/>
      <c r="K62" s="9"/>
      <c r="L62" s="9"/>
      <c r="M62" s="15"/>
    </row>
    <row r="63" spans="1:13" ht="12" customHeight="1" x14ac:dyDescent="0.2">
      <c r="A63" s="22">
        <v>22</v>
      </c>
      <c r="B63" s="51" t="s">
        <v>104</v>
      </c>
      <c r="C63" s="12" t="s">
        <v>5</v>
      </c>
      <c r="D63" s="63">
        <v>49.56</v>
      </c>
      <c r="E63" s="65">
        <v>0</v>
      </c>
      <c r="F63" s="11">
        <f>E63*D63</f>
        <v>0</v>
      </c>
      <c r="G63" s="2"/>
      <c r="H63" s="10"/>
      <c r="I63" s="9"/>
      <c r="J63" s="9"/>
      <c r="K63" s="9"/>
      <c r="L63" s="9"/>
      <c r="M63" s="15"/>
    </row>
    <row r="64" spans="1:13" ht="12" customHeight="1" x14ac:dyDescent="0.2">
      <c r="A64" s="58" t="s">
        <v>37</v>
      </c>
      <c r="B64" s="128" t="s">
        <v>110</v>
      </c>
      <c r="C64" s="41"/>
      <c r="D64" s="78">
        <v>33.44</v>
      </c>
      <c r="E64" s="74"/>
      <c r="F64" s="11"/>
      <c r="G64" s="2"/>
      <c r="H64" s="10"/>
      <c r="I64" s="9"/>
      <c r="J64" s="9"/>
      <c r="K64" s="9"/>
      <c r="L64" s="9"/>
      <c r="M64" s="15"/>
    </row>
    <row r="65" spans="1:13" ht="12" customHeight="1" x14ac:dyDescent="0.2">
      <c r="A65" s="31"/>
      <c r="B65" s="129" t="s">
        <v>111</v>
      </c>
      <c r="C65" s="41"/>
      <c r="D65" s="78">
        <v>16.12</v>
      </c>
      <c r="E65" s="74"/>
      <c r="F65" s="11"/>
      <c r="G65" s="2"/>
      <c r="H65" s="10"/>
      <c r="I65" s="9"/>
      <c r="J65" s="9"/>
      <c r="K65" s="9"/>
      <c r="L65" s="9"/>
      <c r="M65" s="15"/>
    </row>
    <row r="66" spans="1:13" ht="12" customHeight="1" x14ac:dyDescent="0.2">
      <c r="A66" s="31"/>
      <c r="B66" s="64" t="s">
        <v>38</v>
      </c>
      <c r="C66" s="41"/>
      <c r="D66" s="72">
        <v>49.56</v>
      </c>
      <c r="E66" s="74"/>
      <c r="F66" s="11"/>
      <c r="G66" s="2"/>
      <c r="H66" s="10"/>
      <c r="I66" s="9"/>
      <c r="J66" s="9"/>
      <c r="K66" s="9"/>
      <c r="L66" s="9"/>
      <c r="M66" s="15"/>
    </row>
    <row r="67" spans="1:13" ht="12" customHeight="1" x14ac:dyDescent="0.2">
      <c r="A67" s="22">
        <v>23</v>
      </c>
      <c r="B67" s="134" t="s">
        <v>106</v>
      </c>
      <c r="C67" s="12"/>
      <c r="D67" s="63">
        <v>49.56</v>
      </c>
      <c r="E67" s="65">
        <v>0</v>
      </c>
      <c r="F67" s="11">
        <f t="shared" ref="F67:F71" si="5">E67*D67</f>
        <v>0</v>
      </c>
      <c r="G67" s="2"/>
      <c r="H67" s="10"/>
      <c r="I67" s="9"/>
      <c r="J67" s="9"/>
      <c r="K67" s="9"/>
      <c r="L67" s="9"/>
      <c r="M67" s="15"/>
    </row>
    <row r="68" spans="1:13" ht="12" customHeight="1" x14ac:dyDescent="0.2">
      <c r="A68" s="22">
        <v>24</v>
      </c>
      <c r="B68" s="89" t="s">
        <v>105</v>
      </c>
      <c r="C68" s="12" t="s">
        <v>5</v>
      </c>
      <c r="D68" s="63">
        <v>49.56</v>
      </c>
      <c r="E68" s="65">
        <v>0</v>
      </c>
      <c r="F68" s="11">
        <f t="shared" si="5"/>
        <v>0</v>
      </c>
      <c r="G68" s="2"/>
      <c r="H68" s="10"/>
      <c r="I68" s="9"/>
      <c r="J68" s="9"/>
      <c r="K68" s="9"/>
      <c r="L68" s="9"/>
      <c r="M68" s="15"/>
    </row>
    <row r="69" spans="1:13" ht="12" customHeight="1" x14ac:dyDescent="0.2">
      <c r="A69" s="31">
        <v>25</v>
      </c>
      <c r="B69" s="135" t="s">
        <v>107</v>
      </c>
      <c r="C69" s="41" t="s">
        <v>5</v>
      </c>
      <c r="D69" s="63">
        <v>49.56</v>
      </c>
      <c r="E69" s="65">
        <v>0</v>
      </c>
      <c r="F69" s="11">
        <f t="shared" si="5"/>
        <v>0</v>
      </c>
      <c r="G69" s="2"/>
      <c r="H69" s="10"/>
      <c r="I69" s="9"/>
      <c r="J69" s="9"/>
      <c r="K69" s="9"/>
      <c r="L69" s="9"/>
      <c r="M69" s="15"/>
    </row>
    <row r="70" spans="1:13" ht="12" customHeight="1" x14ac:dyDescent="0.2">
      <c r="A70" s="31">
        <v>26</v>
      </c>
      <c r="B70" s="135" t="s">
        <v>108</v>
      </c>
      <c r="C70" s="41" t="s">
        <v>5</v>
      </c>
      <c r="D70" s="63">
        <v>49.56</v>
      </c>
      <c r="E70" s="65">
        <v>0</v>
      </c>
      <c r="F70" s="11">
        <f t="shared" si="5"/>
        <v>0</v>
      </c>
      <c r="G70" s="2"/>
      <c r="H70" s="10"/>
      <c r="I70" s="9"/>
      <c r="J70" s="9"/>
      <c r="K70" s="9"/>
      <c r="L70" s="9"/>
      <c r="M70" s="15"/>
    </row>
    <row r="71" spans="1:13" ht="12" customHeight="1" x14ac:dyDescent="0.2">
      <c r="A71" s="123">
        <v>27</v>
      </c>
      <c r="B71" s="139" t="s">
        <v>109</v>
      </c>
      <c r="C71" s="124" t="s">
        <v>5</v>
      </c>
      <c r="D71" s="137">
        <v>49.56</v>
      </c>
      <c r="E71" s="125">
        <v>0</v>
      </c>
      <c r="F71" s="126">
        <f t="shared" si="5"/>
        <v>0</v>
      </c>
      <c r="G71" s="2"/>
      <c r="H71" s="10"/>
      <c r="I71" s="9"/>
      <c r="J71" s="9"/>
      <c r="K71" s="9"/>
      <c r="L71" s="9"/>
      <c r="M71" s="15"/>
    </row>
    <row r="72" spans="1:13" ht="12" customHeight="1" x14ac:dyDescent="0.2">
      <c r="A72" s="140">
        <v>28</v>
      </c>
      <c r="B72" s="51" t="s">
        <v>115</v>
      </c>
      <c r="C72" s="141" t="s">
        <v>5</v>
      </c>
      <c r="D72" s="138">
        <v>5.32</v>
      </c>
      <c r="E72" s="142">
        <v>0</v>
      </c>
      <c r="F72" s="84">
        <f>E72*D72</f>
        <v>0</v>
      </c>
      <c r="G72" s="19"/>
      <c r="H72" s="20"/>
      <c r="I72" s="18"/>
      <c r="J72" s="18"/>
      <c r="K72" s="18"/>
      <c r="L72" s="18"/>
      <c r="M72" s="8"/>
    </row>
    <row r="73" spans="1:13" ht="12" customHeight="1" x14ac:dyDescent="0.2">
      <c r="A73" s="91">
        <v>29</v>
      </c>
      <c r="B73" s="51" t="s">
        <v>113</v>
      </c>
      <c r="C73" s="36" t="s">
        <v>5</v>
      </c>
      <c r="D73" s="138">
        <v>56.04</v>
      </c>
      <c r="E73" s="67">
        <v>0</v>
      </c>
      <c r="F73" s="37">
        <f>E73*D73</f>
        <v>0</v>
      </c>
      <c r="G73" s="2"/>
      <c r="H73" s="10"/>
      <c r="I73" s="9"/>
      <c r="J73" s="9"/>
      <c r="K73" s="9"/>
      <c r="L73" s="9"/>
      <c r="M73" s="15"/>
    </row>
    <row r="74" spans="1:13" ht="12" customHeight="1" x14ac:dyDescent="0.2">
      <c r="A74" s="91"/>
      <c r="B74" s="129" t="s">
        <v>114</v>
      </c>
      <c r="C74" s="36"/>
      <c r="D74" s="138"/>
      <c r="E74" s="172"/>
      <c r="F74" s="37"/>
      <c r="G74" s="2"/>
      <c r="H74" s="10"/>
      <c r="I74" s="9"/>
      <c r="J74" s="9"/>
      <c r="K74" s="9"/>
      <c r="L74" s="9"/>
      <c r="M74" s="15"/>
    </row>
    <row r="75" spans="1:13" ht="12" customHeight="1" x14ac:dyDescent="0.2">
      <c r="A75" s="90" t="s">
        <v>37</v>
      </c>
      <c r="B75" s="129" t="s">
        <v>116</v>
      </c>
      <c r="C75" s="36"/>
      <c r="D75" s="143">
        <v>56.04</v>
      </c>
      <c r="E75" s="172"/>
      <c r="F75" s="37"/>
      <c r="G75" s="2"/>
      <c r="H75" s="10"/>
      <c r="I75" s="9"/>
      <c r="J75" s="9"/>
      <c r="K75" s="9"/>
      <c r="L75" s="9"/>
      <c r="M75" s="15"/>
    </row>
    <row r="76" spans="1:13" ht="15" customHeight="1" x14ac:dyDescent="0.2">
      <c r="A76" s="209" t="s">
        <v>32</v>
      </c>
      <c r="B76" s="210"/>
      <c r="C76" s="210"/>
      <c r="D76" s="210"/>
      <c r="E76" s="210"/>
      <c r="F76" s="211"/>
      <c r="G76" s="2"/>
      <c r="H76" s="10"/>
      <c r="I76" s="9"/>
      <c r="J76" s="9"/>
      <c r="K76" s="9"/>
      <c r="L76" s="9"/>
      <c r="M76" s="15"/>
    </row>
    <row r="77" spans="1:13" ht="12" customHeight="1" x14ac:dyDescent="0.2">
      <c r="A77" s="22">
        <v>30</v>
      </c>
      <c r="B77" s="94" t="s">
        <v>118</v>
      </c>
      <c r="C77" s="12" t="s">
        <v>4</v>
      </c>
      <c r="D77" s="77">
        <v>1.1000000000000001</v>
      </c>
      <c r="E77" s="65">
        <v>0</v>
      </c>
      <c r="F77" s="11">
        <f>E77*D77</f>
        <v>0</v>
      </c>
      <c r="G77" s="2"/>
      <c r="H77" s="10"/>
      <c r="I77" s="9"/>
      <c r="J77" s="9"/>
      <c r="K77" s="9"/>
      <c r="L77" s="9"/>
      <c r="M77" s="15"/>
    </row>
    <row r="78" spans="1:13" ht="12" customHeight="1" x14ac:dyDescent="0.2">
      <c r="A78" s="22">
        <v>31</v>
      </c>
      <c r="B78" s="21" t="s">
        <v>119</v>
      </c>
      <c r="C78" s="12" t="s">
        <v>4</v>
      </c>
      <c r="D78" s="77">
        <v>1.1000000000000001</v>
      </c>
      <c r="E78" s="65">
        <v>0</v>
      </c>
      <c r="F78" s="11">
        <f>E78*D78</f>
        <v>0</v>
      </c>
      <c r="G78" s="2"/>
      <c r="H78" s="10"/>
      <c r="I78" s="9"/>
      <c r="J78" s="9"/>
      <c r="K78" s="9"/>
      <c r="L78" s="9"/>
      <c r="M78" s="15"/>
    </row>
    <row r="79" spans="1:13" ht="12" customHeight="1" x14ac:dyDescent="0.2">
      <c r="A79" s="28">
        <v>32</v>
      </c>
      <c r="B79" s="13" t="s">
        <v>7</v>
      </c>
      <c r="C79" s="29" t="s">
        <v>4</v>
      </c>
      <c r="D79" s="77">
        <v>1.1000000000000001</v>
      </c>
      <c r="E79" s="66">
        <v>0</v>
      </c>
      <c r="F79" s="30">
        <f>E79*D79</f>
        <v>0</v>
      </c>
      <c r="G79" s="19"/>
      <c r="H79" s="20"/>
      <c r="I79" s="18"/>
      <c r="J79" s="18"/>
      <c r="K79" s="18"/>
      <c r="L79" s="18"/>
      <c r="M79" s="8"/>
    </row>
    <row r="80" spans="1:13" ht="15" customHeight="1" x14ac:dyDescent="0.2">
      <c r="A80" s="229" t="s">
        <v>31</v>
      </c>
      <c r="B80" s="207"/>
      <c r="C80" s="207"/>
      <c r="D80" s="207"/>
      <c r="E80" s="207"/>
      <c r="F80" s="208"/>
      <c r="G80" s="2"/>
      <c r="H80" s="10"/>
      <c r="I80" s="9"/>
      <c r="J80" s="9"/>
      <c r="K80" s="9"/>
      <c r="L80" s="9"/>
      <c r="M80" s="15"/>
    </row>
    <row r="81" spans="1:13" ht="12" customHeight="1" x14ac:dyDescent="0.2">
      <c r="A81" s="140">
        <v>33</v>
      </c>
      <c r="B81" s="144" t="s">
        <v>160</v>
      </c>
      <c r="C81" s="132" t="s">
        <v>4</v>
      </c>
      <c r="D81" s="82">
        <v>0.8</v>
      </c>
      <c r="E81" s="133">
        <v>0</v>
      </c>
      <c r="F81" s="83">
        <f>E81*D81</f>
        <v>0</v>
      </c>
      <c r="G81" s="19"/>
      <c r="H81" s="10"/>
      <c r="I81" s="18"/>
      <c r="J81" s="18"/>
      <c r="K81" s="18"/>
      <c r="L81" s="18"/>
      <c r="M81" s="8"/>
    </row>
    <row r="82" spans="1:13" ht="12" customHeight="1" x14ac:dyDescent="0.2">
      <c r="A82" s="140"/>
      <c r="B82" s="129" t="s">
        <v>121</v>
      </c>
      <c r="C82" s="141"/>
      <c r="D82" s="93"/>
      <c r="E82" s="172"/>
      <c r="F82" s="84"/>
      <c r="G82" s="19"/>
      <c r="H82" s="10"/>
      <c r="I82" s="18"/>
      <c r="J82" s="18"/>
      <c r="K82" s="18"/>
      <c r="L82" s="18"/>
      <c r="M82" s="8"/>
    </row>
    <row r="83" spans="1:13" ht="12.75" customHeight="1" x14ac:dyDescent="0.2">
      <c r="A83" s="239" t="s">
        <v>102</v>
      </c>
      <c r="B83" s="239"/>
      <c r="C83" s="239"/>
      <c r="D83" s="239"/>
      <c r="E83" s="239"/>
      <c r="F83" s="239"/>
      <c r="G83" s="19"/>
      <c r="H83" s="10"/>
      <c r="I83" s="18"/>
      <c r="J83" s="18"/>
      <c r="K83" s="18"/>
      <c r="L83" s="18"/>
      <c r="M83" s="8"/>
    </row>
    <row r="84" spans="1:13" ht="15" customHeight="1" x14ac:dyDescent="0.2">
      <c r="A84" s="223" t="s">
        <v>52</v>
      </c>
      <c r="B84" s="224"/>
      <c r="C84" s="224"/>
      <c r="D84" s="224"/>
      <c r="E84" s="224"/>
      <c r="F84" s="225"/>
      <c r="G84" s="19"/>
      <c r="H84" s="10"/>
      <c r="I84" s="18"/>
      <c r="J84" s="18"/>
      <c r="K84" s="18"/>
      <c r="L84" s="18"/>
      <c r="M84" s="8"/>
    </row>
    <row r="85" spans="1:13" ht="12" customHeight="1" x14ac:dyDescent="0.2">
      <c r="A85" s="140">
        <v>34</v>
      </c>
      <c r="B85" s="51" t="s">
        <v>122</v>
      </c>
      <c r="C85" s="145" t="s">
        <v>5</v>
      </c>
      <c r="D85" s="82">
        <v>11.9</v>
      </c>
      <c r="E85" s="133">
        <v>0</v>
      </c>
      <c r="F85" s="83">
        <f>E85*D85</f>
        <v>0</v>
      </c>
      <c r="G85" s="19"/>
      <c r="H85" s="10"/>
      <c r="I85" s="18"/>
      <c r="J85" s="18"/>
      <c r="K85" s="18"/>
      <c r="L85" s="18"/>
      <c r="M85" s="8"/>
    </row>
    <row r="86" spans="1:13" ht="12" customHeight="1" x14ac:dyDescent="0.2">
      <c r="A86" s="104">
        <v>35</v>
      </c>
      <c r="B86" s="146" t="s">
        <v>123</v>
      </c>
      <c r="C86" s="148" t="s">
        <v>5</v>
      </c>
      <c r="D86" s="93">
        <v>12.494999999999999</v>
      </c>
      <c r="E86" s="133">
        <v>0</v>
      </c>
      <c r="F86" s="83">
        <f>E86*D86</f>
        <v>0</v>
      </c>
      <c r="G86" s="19"/>
      <c r="H86" s="10"/>
      <c r="I86" s="18"/>
      <c r="J86" s="18"/>
      <c r="K86" s="18"/>
      <c r="L86" s="18"/>
      <c r="M86" s="8"/>
    </row>
    <row r="87" spans="1:13" ht="12" customHeight="1" x14ac:dyDescent="0.2">
      <c r="A87" s="140"/>
      <c r="B87" s="147" t="s">
        <v>124</v>
      </c>
      <c r="C87" s="132"/>
      <c r="D87" s="82"/>
      <c r="E87" s="174"/>
      <c r="F87" s="83"/>
      <c r="G87" s="19"/>
      <c r="H87" s="10"/>
      <c r="I87" s="18"/>
      <c r="J87" s="18"/>
      <c r="K87" s="18"/>
      <c r="L87" s="18"/>
      <c r="M87" s="8"/>
    </row>
    <row r="88" spans="1:13" ht="12" customHeight="1" x14ac:dyDescent="0.2">
      <c r="A88" s="90" t="s">
        <v>37</v>
      </c>
      <c r="B88" s="129" t="s">
        <v>125</v>
      </c>
      <c r="C88" s="36"/>
      <c r="D88" s="143">
        <v>12.494999999999999</v>
      </c>
      <c r="E88" s="172"/>
      <c r="F88" s="37"/>
      <c r="G88" s="19"/>
      <c r="H88" s="10"/>
      <c r="I88" s="18"/>
      <c r="J88" s="18"/>
      <c r="K88" s="18"/>
      <c r="L88" s="18"/>
      <c r="M88" s="8"/>
    </row>
    <row r="89" spans="1:13" ht="15" customHeight="1" x14ac:dyDescent="0.2">
      <c r="A89" s="223" t="s">
        <v>33</v>
      </c>
      <c r="B89" s="224"/>
      <c r="C89" s="210"/>
      <c r="D89" s="210"/>
      <c r="E89" s="210"/>
      <c r="F89" s="211"/>
      <c r="G89" s="19"/>
      <c r="H89" s="10"/>
      <c r="I89" s="18"/>
      <c r="J89" s="18"/>
      <c r="K89" s="18"/>
      <c r="L89" s="18"/>
      <c r="M89" s="8"/>
    </row>
    <row r="90" spans="1:13" ht="12" customHeight="1" x14ac:dyDescent="0.2">
      <c r="A90" s="33">
        <v>36</v>
      </c>
      <c r="B90" s="51" t="s">
        <v>126</v>
      </c>
      <c r="C90" s="32" t="s">
        <v>5</v>
      </c>
      <c r="D90" s="63">
        <v>13.6</v>
      </c>
      <c r="E90" s="66">
        <v>0</v>
      </c>
      <c r="F90" s="30">
        <f>E90*D90</f>
        <v>0</v>
      </c>
      <c r="G90" s="19"/>
      <c r="H90" s="10"/>
      <c r="I90" s="18"/>
      <c r="J90" s="18"/>
      <c r="K90" s="18"/>
      <c r="L90" s="18"/>
      <c r="M90" s="8"/>
    </row>
    <row r="91" spans="1:13" ht="12" customHeight="1" x14ac:dyDescent="0.2">
      <c r="A91" s="61" t="s">
        <v>37</v>
      </c>
      <c r="B91" s="50" t="s">
        <v>127</v>
      </c>
      <c r="C91" s="29"/>
      <c r="D91" s="149">
        <v>13.4</v>
      </c>
      <c r="E91" s="75"/>
      <c r="F91" s="30"/>
      <c r="G91" s="19"/>
      <c r="H91" s="10"/>
      <c r="I91" s="18"/>
      <c r="J91" s="18"/>
      <c r="K91" s="18"/>
      <c r="L91" s="18"/>
      <c r="M91" s="8"/>
    </row>
    <row r="92" spans="1:13" ht="12" customHeight="1" x14ac:dyDescent="0.2">
      <c r="A92" s="33">
        <v>37</v>
      </c>
      <c r="B92" s="52" t="s">
        <v>128</v>
      </c>
      <c r="C92" s="29" t="s">
        <v>2</v>
      </c>
      <c r="D92" s="63">
        <v>1</v>
      </c>
      <c r="E92" s="66">
        <v>0</v>
      </c>
      <c r="F92" s="30">
        <f>E92*D92</f>
        <v>0</v>
      </c>
      <c r="G92" s="19"/>
      <c r="H92" s="10"/>
      <c r="I92" s="18"/>
      <c r="J92" s="18"/>
      <c r="K92" s="18"/>
      <c r="L92" s="18"/>
      <c r="M92" s="8"/>
    </row>
    <row r="93" spans="1:13" ht="12" customHeight="1" x14ac:dyDescent="0.2">
      <c r="A93" s="33"/>
      <c r="B93" s="129" t="s">
        <v>129</v>
      </c>
      <c r="C93" s="32"/>
      <c r="D93" s="63"/>
      <c r="E93" s="74"/>
      <c r="F93" s="30"/>
      <c r="G93" s="19"/>
      <c r="H93" s="10"/>
      <c r="I93" s="18"/>
      <c r="J93" s="18"/>
      <c r="K93" s="18"/>
      <c r="L93" s="18"/>
      <c r="M93" s="8"/>
    </row>
    <row r="94" spans="1:13" ht="15" customHeight="1" x14ac:dyDescent="0.2">
      <c r="A94" s="223" t="s">
        <v>130</v>
      </c>
      <c r="B94" s="224"/>
      <c r="C94" s="224"/>
      <c r="D94" s="224"/>
      <c r="E94" s="224"/>
      <c r="F94" s="225"/>
      <c r="G94" s="2"/>
      <c r="H94" s="10"/>
      <c r="I94" s="9"/>
      <c r="J94" s="9"/>
      <c r="K94" s="9"/>
      <c r="L94" s="9"/>
      <c r="M94" s="8"/>
    </row>
    <row r="95" spans="1:13" ht="12" customHeight="1" x14ac:dyDescent="0.2">
      <c r="A95" s="14">
        <v>38</v>
      </c>
      <c r="B95" s="51" t="s">
        <v>131</v>
      </c>
      <c r="C95" s="42" t="s">
        <v>5</v>
      </c>
      <c r="D95" s="77">
        <v>13.6</v>
      </c>
      <c r="E95" s="68">
        <v>0</v>
      </c>
      <c r="F95" s="44">
        <f>E95*D95</f>
        <v>0</v>
      </c>
      <c r="G95" s="2"/>
      <c r="H95" s="10"/>
      <c r="I95" s="9"/>
      <c r="J95" s="9"/>
      <c r="K95" s="9"/>
      <c r="L95" s="9"/>
      <c r="M95" s="8"/>
    </row>
    <row r="96" spans="1:13" ht="12" customHeight="1" x14ac:dyDescent="0.2">
      <c r="A96" s="33"/>
      <c r="B96" s="16" t="s">
        <v>132</v>
      </c>
      <c r="C96" s="14"/>
      <c r="D96" s="14"/>
      <c r="E96" s="14"/>
      <c r="F96" s="14"/>
      <c r="G96" s="2"/>
      <c r="H96" s="10"/>
      <c r="I96" s="9"/>
      <c r="J96" s="9"/>
      <c r="K96" s="9"/>
      <c r="L96" s="9"/>
      <c r="M96" s="15"/>
    </row>
    <row r="97" spans="1:27" ht="12" customHeight="1" x14ac:dyDescent="0.2">
      <c r="A97" s="33">
        <v>39</v>
      </c>
      <c r="B97" s="86" t="s">
        <v>133</v>
      </c>
      <c r="C97" s="12" t="s">
        <v>4</v>
      </c>
      <c r="D97" s="77">
        <v>0.01</v>
      </c>
      <c r="E97" s="67">
        <v>0</v>
      </c>
      <c r="F97" s="11">
        <f>E97*D97</f>
        <v>0</v>
      </c>
      <c r="G97" s="2"/>
      <c r="H97" s="10"/>
      <c r="I97" s="9"/>
      <c r="J97" s="9"/>
      <c r="K97" s="9"/>
      <c r="L97" s="9"/>
      <c r="M97" s="15"/>
    </row>
    <row r="98" spans="1:27" ht="14.25" customHeight="1" x14ac:dyDescent="0.2">
      <c r="A98" s="226" t="s">
        <v>134</v>
      </c>
      <c r="B98" s="227"/>
      <c r="C98" s="227"/>
      <c r="D98" s="227"/>
      <c r="E98" s="227"/>
      <c r="F98" s="228"/>
      <c r="G98" s="2"/>
      <c r="H98" s="10"/>
      <c r="I98" s="9"/>
      <c r="J98" s="9"/>
      <c r="K98" s="9"/>
      <c r="L98" s="9"/>
      <c r="M98" s="8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s="3" customFormat="1" ht="12" customHeight="1" x14ac:dyDescent="0.2">
      <c r="A99" s="87">
        <v>40</v>
      </c>
      <c r="B99" s="81" t="s">
        <v>35</v>
      </c>
      <c r="C99" s="150" t="s">
        <v>34</v>
      </c>
      <c r="D99" s="151">
        <v>1</v>
      </c>
      <c r="E99" s="152">
        <v>0</v>
      </c>
      <c r="F99" s="153">
        <f>E99*D99</f>
        <v>0</v>
      </c>
      <c r="G99" s="2"/>
      <c r="H99" s="10"/>
      <c r="I99" s="9"/>
      <c r="J99" s="9"/>
      <c r="K99" s="9"/>
      <c r="L99" s="9"/>
      <c r="M99" s="8"/>
      <c r="N99" s="2"/>
      <c r="O99" s="2"/>
      <c r="P99" s="2"/>
      <c r="Q99" s="2"/>
      <c r="R99" s="2"/>
    </row>
    <row r="100" spans="1:27" s="3" customFormat="1" ht="12" customHeight="1" x14ac:dyDescent="0.2">
      <c r="A100" s="33">
        <v>41</v>
      </c>
      <c r="B100" s="51" t="s">
        <v>135</v>
      </c>
      <c r="C100" s="156" t="s">
        <v>34</v>
      </c>
      <c r="D100" s="157">
        <v>1</v>
      </c>
      <c r="E100" s="69">
        <v>0</v>
      </c>
      <c r="F100" s="158">
        <f>E100*D100</f>
        <v>0</v>
      </c>
      <c r="G100" s="2"/>
      <c r="H100" s="10"/>
      <c r="I100" s="9"/>
      <c r="J100" s="9"/>
      <c r="K100" s="9"/>
      <c r="L100" s="9"/>
      <c r="M100" s="8"/>
      <c r="N100" s="2"/>
      <c r="O100" s="2"/>
      <c r="P100" s="2"/>
      <c r="Q100" s="2"/>
      <c r="R100" s="2"/>
    </row>
    <row r="101" spans="1:27" s="3" customFormat="1" ht="12" customHeight="1" x14ac:dyDescent="0.2">
      <c r="A101" s="33"/>
      <c r="B101" s="129" t="s">
        <v>136</v>
      </c>
      <c r="C101" s="156"/>
      <c r="D101" s="157"/>
      <c r="E101" s="175"/>
      <c r="F101" s="158"/>
      <c r="G101" s="2"/>
      <c r="H101" s="10"/>
      <c r="I101" s="9"/>
      <c r="J101" s="9"/>
      <c r="K101" s="9"/>
      <c r="L101" s="9"/>
      <c r="M101" s="8"/>
      <c r="N101" s="2"/>
      <c r="O101" s="2"/>
      <c r="P101" s="2"/>
      <c r="Q101" s="2"/>
      <c r="R101" s="2"/>
    </row>
    <row r="102" spans="1:27" s="3" customFormat="1" ht="12" customHeight="1" x14ac:dyDescent="0.2">
      <c r="A102" s="33"/>
      <c r="B102" s="129" t="s">
        <v>137</v>
      </c>
      <c r="C102" s="156"/>
      <c r="D102" s="157"/>
      <c r="E102" s="175"/>
      <c r="F102" s="158"/>
      <c r="G102" s="2"/>
      <c r="H102" s="10"/>
      <c r="I102" s="9"/>
      <c r="J102" s="9"/>
      <c r="K102" s="9"/>
      <c r="L102" s="9"/>
      <c r="M102" s="8"/>
      <c r="N102" s="2"/>
      <c r="O102" s="2"/>
      <c r="P102" s="2"/>
      <c r="Q102" s="2"/>
      <c r="R102" s="2"/>
    </row>
    <row r="103" spans="1:27" s="3" customFormat="1" ht="12" customHeight="1" x14ac:dyDescent="0.2">
      <c r="A103" s="154">
        <v>42</v>
      </c>
      <c r="B103" s="159" t="s">
        <v>3</v>
      </c>
      <c r="C103" s="155" t="s">
        <v>34</v>
      </c>
      <c r="D103" s="160">
        <v>1</v>
      </c>
      <c r="E103" s="161">
        <v>0</v>
      </c>
      <c r="F103" s="162">
        <f>E103*D103</f>
        <v>0</v>
      </c>
      <c r="G103" s="2"/>
      <c r="H103" s="10"/>
      <c r="I103" s="9"/>
      <c r="J103" s="9"/>
      <c r="K103" s="9"/>
      <c r="L103" s="9"/>
      <c r="M103" s="8"/>
      <c r="N103" s="2"/>
      <c r="O103" s="2"/>
      <c r="P103" s="2"/>
      <c r="Q103" s="2"/>
      <c r="R103" s="2"/>
    </row>
    <row r="104" spans="1:27" s="3" customFormat="1" ht="12" customHeight="1" thickBot="1" x14ac:dyDescent="0.25">
      <c r="A104" s="46"/>
      <c r="B104" s="47" t="s">
        <v>39</v>
      </c>
      <c r="C104" s="221"/>
      <c r="D104" s="222"/>
      <c r="E104" s="48"/>
      <c r="F104" s="48"/>
      <c r="G104" s="2"/>
      <c r="H104" s="10"/>
      <c r="I104" s="9"/>
      <c r="J104" s="9"/>
      <c r="K104" s="9"/>
      <c r="L104" s="9"/>
      <c r="M104" s="8"/>
      <c r="N104" s="2"/>
      <c r="O104" s="2"/>
      <c r="P104" s="2"/>
      <c r="Q104" s="2"/>
      <c r="R104" s="2"/>
    </row>
    <row r="105" spans="1:27" s="3" customFormat="1" ht="15" customHeight="1" thickTop="1" x14ac:dyDescent="0.25">
      <c r="A105" s="7"/>
      <c r="B105" s="6" t="s">
        <v>36</v>
      </c>
      <c r="C105" s="212">
        <f>SUM(F39:F103)</f>
        <v>0</v>
      </c>
      <c r="D105" s="213"/>
      <c r="E105" s="213"/>
      <c r="F105" s="214"/>
      <c r="G105" s="2"/>
      <c r="H105" s="5"/>
      <c r="I105" s="4"/>
      <c r="J105" s="4"/>
      <c r="K105" s="4"/>
      <c r="L105" s="4"/>
      <c r="M105" s="2"/>
      <c r="N105" s="2"/>
      <c r="O105" s="2"/>
      <c r="P105" s="2"/>
      <c r="Q105" s="2"/>
      <c r="R105" s="2"/>
    </row>
    <row r="106" spans="1:27" ht="12.75" customHeight="1" x14ac:dyDescent="0.2"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27" ht="12.75" customHeight="1" x14ac:dyDescent="0.2">
      <c r="B107" s="26" t="s">
        <v>16</v>
      </c>
      <c r="E107" s="8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9" spans="1:27" x14ac:dyDescent="0.2">
      <c r="A109" s="57"/>
      <c r="B109" s="57"/>
    </row>
    <row r="113" ht="12.75" customHeight="1" x14ac:dyDescent="0.2"/>
  </sheetData>
  <sheetProtection algorithmName="SHA-512" hashValue="AC3d9Tc+kDbJlGtkNF+jHL2PBNfr120Vy4BsIAkHAsQfiLnJCeGAY5k4iAHvbKvC9/5n6z5bm0XHXIlX1vuKgg==" saltValue="XGJlzdtA/i6CaZtcHqpzOw==" spinCount="100000" sheet="1" objects="1" scenarios="1" selectLockedCells="1"/>
  <mergeCells count="18">
    <mergeCell ref="A30:F30"/>
    <mergeCell ref="A33:F33"/>
    <mergeCell ref="A1:F1"/>
    <mergeCell ref="A38:F38"/>
    <mergeCell ref="A62:F62"/>
    <mergeCell ref="A76:F76"/>
    <mergeCell ref="C105:F105"/>
    <mergeCell ref="A2:F4"/>
    <mergeCell ref="C104:D104"/>
    <mergeCell ref="A89:F89"/>
    <mergeCell ref="A94:F94"/>
    <mergeCell ref="A98:F98"/>
    <mergeCell ref="A80:F80"/>
    <mergeCell ref="A7:F7"/>
    <mergeCell ref="A21:F21"/>
    <mergeCell ref="A84:F84"/>
    <mergeCell ref="A6:F6"/>
    <mergeCell ref="A83:F83"/>
  </mergeCells>
  <pageMargins left="0.59027777777777779" right="0.39374999999999999" top="0.59027777777777779" bottom="0.39374999999999999" header="0.51180555555555551" footer="0.51180555555555551"/>
  <pageSetup paperSize="9" scale="93" firstPageNumber="0" orientation="landscape" horizontalDpi="300" verticalDpi="300" r:id="rId1"/>
  <headerFooter alignWithMargins="0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zoomScaleNormal="100" workbookViewId="0">
      <selection activeCell="E24" sqref="E24"/>
    </sheetView>
  </sheetViews>
  <sheetFormatPr defaultRowHeight="12.75" x14ac:dyDescent="0.2"/>
  <cols>
    <col min="1" max="1" width="8.7109375" style="1" customWidth="1"/>
    <col min="2" max="2" width="93.140625" style="1" customWidth="1"/>
    <col min="3" max="3" width="5.42578125" style="1" customWidth="1"/>
    <col min="4" max="4" width="10.42578125" style="1" customWidth="1"/>
    <col min="5" max="5" width="12.85546875" style="1" customWidth="1"/>
    <col min="6" max="6" width="15.7109375" style="1" customWidth="1"/>
    <col min="7" max="7" width="4.85546875" style="1" customWidth="1"/>
    <col min="8" max="8" width="42.85546875" style="1" customWidth="1"/>
    <col min="9" max="9" width="5.42578125" style="1" customWidth="1"/>
    <col min="10" max="10" width="6.85546875" style="1" customWidth="1"/>
    <col min="11" max="16384" width="9.140625" style="1"/>
  </cols>
  <sheetData>
    <row r="1" spans="1:13" ht="12.75" customHeight="1" x14ac:dyDescent="0.2">
      <c r="A1" s="200" t="s">
        <v>41</v>
      </c>
      <c r="B1" s="200"/>
      <c r="C1" s="200"/>
      <c r="D1" s="200"/>
      <c r="E1" s="200"/>
      <c r="F1" s="200"/>
      <c r="H1" s="25"/>
      <c r="I1" s="25"/>
      <c r="J1" s="25"/>
      <c r="K1" s="25"/>
      <c r="L1" s="25"/>
    </row>
    <row r="2" spans="1:13" ht="17.100000000000001" customHeight="1" x14ac:dyDescent="0.2">
      <c r="A2" s="215" t="s">
        <v>47</v>
      </c>
      <c r="B2" s="216"/>
      <c r="C2" s="216"/>
      <c r="D2" s="216"/>
      <c r="E2" s="216"/>
      <c r="F2" s="217"/>
      <c r="H2" s="24"/>
      <c r="I2" s="24"/>
      <c r="J2" s="24"/>
      <c r="K2" s="24"/>
      <c r="L2" s="24"/>
      <c r="M2" s="23"/>
    </row>
    <row r="3" spans="1:13" ht="17.100000000000001" customHeight="1" x14ac:dyDescent="0.2">
      <c r="A3" s="218"/>
      <c r="B3" s="219"/>
      <c r="C3" s="219"/>
      <c r="D3" s="219"/>
      <c r="E3" s="219"/>
      <c r="F3" s="220"/>
      <c r="H3" s="24"/>
      <c r="I3" s="24"/>
      <c r="J3" s="24"/>
      <c r="K3" s="24"/>
      <c r="L3" s="24"/>
      <c r="M3" s="23"/>
    </row>
    <row r="4" spans="1:13" ht="17.100000000000001" customHeight="1" x14ac:dyDescent="0.2">
      <c r="A4" s="218"/>
      <c r="B4" s="219"/>
      <c r="C4" s="219"/>
      <c r="D4" s="219"/>
      <c r="E4" s="219"/>
      <c r="F4" s="220"/>
      <c r="H4" s="24"/>
      <c r="I4" s="24"/>
      <c r="J4" s="24"/>
      <c r="K4" s="24"/>
      <c r="L4" s="24"/>
      <c r="M4" s="23"/>
    </row>
    <row r="5" spans="1:13" ht="30" x14ac:dyDescent="0.2">
      <c r="A5" s="53" t="s">
        <v>13</v>
      </c>
      <c r="B5" s="54" t="s">
        <v>12</v>
      </c>
      <c r="C5" s="54" t="s">
        <v>11</v>
      </c>
      <c r="D5" s="55" t="s">
        <v>10</v>
      </c>
      <c r="E5" s="56" t="s">
        <v>9</v>
      </c>
      <c r="F5" s="56" t="s">
        <v>8</v>
      </c>
      <c r="H5" s="24"/>
      <c r="I5" s="24"/>
      <c r="J5" s="24"/>
      <c r="K5" s="24"/>
      <c r="L5" s="24"/>
      <c r="M5" s="23"/>
    </row>
    <row r="6" spans="1:13" ht="15" customHeight="1" x14ac:dyDescent="0.2">
      <c r="A6" s="230" t="s">
        <v>138</v>
      </c>
      <c r="B6" s="231"/>
      <c r="C6" s="231"/>
      <c r="D6" s="231"/>
      <c r="E6" s="231"/>
      <c r="F6" s="232"/>
      <c r="H6" s="24"/>
      <c r="I6" s="24"/>
      <c r="J6" s="24"/>
      <c r="K6" s="24"/>
      <c r="L6" s="24"/>
      <c r="M6" s="23"/>
    </row>
    <row r="7" spans="1:13" ht="12" customHeight="1" x14ac:dyDescent="0.2">
      <c r="A7" s="168" t="s">
        <v>94</v>
      </c>
      <c r="B7" s="243" t="s">
        <v>139</v>
      </c>
      <c r="C7" s="244"/>
      <c r="D7" s="244"/>
      <c r="E7" s="244"/>
      <c r="F7" s="245"/>
      <c r="H7" s="24"/>
      <c r="I7" s="24"/>
      <c r="J7" s="24"/>
      <c r="K7" s="24"/>
      <c r="L7" s="24"/>
      <c r="M7" s="23"/>
    </row>
    <row r="8" spans="1:13" ht="12" customHeight="1" x14ac:dyDescent="0.2">
      <c r="A8" s="22">
        <v>1</v>
      </c>
      <c r="B8" s="51" t="s">
        <v>140</v>
      </c>
      <c r="C8" s="12" t="s">
        <v>2</v>
      </c>
      <c r="D8" s="77">
        <v>1</v>
      </c>
      <c r="E8" s="65">
        <v>0</v>
      </c>
      <c r="F8" s="11">
        <f xml:space="preserve"> E8*D8</f>
        <v>0</v>
      </c>
      <c r="H8" s="24"/>
      <c r="I8" s="24"/>
      <c r="J8" s="24"/>
      <c r="K8" s="24"/>
      <c r="L8" s="24"/>
      <c r="M8" s="23"/>
    </row>
    <row r="9" spans="1:13" ht="12" customHeight="1" x14ac:dyDescent="0.2">
      <c r="A9" s="33"/>
      <c r="B9" s="16" t="s">
        <v>155</v>
      </c>
      <c r="C9" s="14"/>
      <c r="D9" s="14"/>
      <c r="E9" s="14"/>
      <c r="F9" s="14"/>
      <c r="G9" s="2"/>
      <c r="H9" s="10"/>
      <c r="I9" s="9"/>
      <c r="J9" s="9"/>
      <c r="K9" s="9"/>
      <c r="L9" s="9"/>
      <c r="M9" s="15"/>
    </row>
    <row r="10" spans="1:13" ht="12" customHeight="1" x14ac:dyDescent="0.2">
      <c r="A10" s="31">
        <v>2</v>
      </c>
      <c r="B10" s="51" t="s">
        <v>142</v>
      </c>
      <c r="C10" s="41" t="s">
        <v>42</v>
      </c>
      <c r="D10" s="77">
        <v>1</v>
      </c>
      <c r="E10" s="65">
        <v>0</v>
      </c>
      <c r="F10" s="11">
        <f xml:space="preserve"> E10*D10</f>
        <v>0</v>
      </c>
      <c r="H10" s="24"/>
      <c r="I10" s="24"/>
      <c r="J10" s="24"/>
      <c r="K10" s="24"/>
      <c r="L10" s="24"/>
      <c r="M10" s="23"/>
    </row>
    <row r="11" spans="1:13" ht="12" customHeight="1" x14ac:dyDescent="0.2">
      <c r="A11" s="96"/>
      <c r="B11" s="97" t="s">
        <v>141</v>
      </c>
      <c r="C11" s="87"/>
      <c r="D11" s="87"/>
      <c r="E11" s="87"/>
      <c r="F11" s="87"/>
      <c r="G11" s="2"/>
      <c r="H11" s="10"/>
      <c r="I11" s="9"/>
      <c r="J11" s="9"/>
      <c r="K11" s="9"/>
      <c r="L11" s="9"/>
      <c r="M11" s="15"/>
    </row>
    <row r="12" spans="1:13" ht="12" customHeight="1" x14ac:dyDescent="0.2">
      <c r="A12" s="98"/>
      <c r="B12" s="99" t="s">
        <v>155</v>
      </c>
      <c r="C12" s="36"/>
      <c r="D12" s="100"/>
      <c r="E12" s="101"/>
      <c r="F12" s="37"/>
      <c r="H12" s="24"/>
      <c r="I12" s="24"/>
      <c r="J12" s="24"/>
      <c r="K12" s="24"/>
      <c r="L12" s="24"/>
      <c r="M12" s="23"/>
    </row>
    <row r="13" spans="1:13" ht="12" customHeight="1" x14ac:dyDescent="0.2">
      <c r="A13" s="31">
        <v>3</v>
      </c>
      <c r="B13" s="51" t="s">
        <v>143</v>
      </c>
      <c r="C13" s="41" t="s">
        <v>5</v>
      </c>
      <c r="D13" s="77">
        <v>2.1</v>
      </c>
      <c r="E13" s="65">
        <v>0</v>
      </c>
      <c r="F13" s="11">
        <f xml:space="preserve"> E13*D13</f>
        <v>0</v>
      </c>
      <c r="H13" s="24"/>
      <c r="I13" s="24"/>
      <c r="J13" s="24"/>
      <c r="K13" s="24"/>
      <c r="L13" s="24"/>
      <c r="M13" s="23"/>
    </row>
    <row r="14" spans="1:13" ht="12" customHeight="1" x14ac:dyDescent="0.2">
      <c r="A14" s="62" t="s">
        <v>37</v>
      </c>
      <c r="B14" s="50" t="s">
        <v>144</v>
      </c>
      <c r="C14" s="12"/>
      <c r="D14" s="78">
        <v>2.1</v>
      </c>
      <c r="E14" s="74"/>
      <c r="F14" s="11"/>
      <c r="H14" s="24"/>
      <c r="I14" s="24"/>
      <c r="J14" s="24"/>
      <c r="K14" s="24"/>
      <c r="L14" s="24"/>
      <c r="M14" s="23"/>
    </row>
    <row r="15" spans="1:13" ht="12" customHeight="1" x14ac:dyDescent="0.2">
      <c r="A15" s="60"/>
      <c r="B15" s="49" t="s">
        <v>145</v>
      </c>
      <c r="C15" s="29"/>
      <c r="D15" s="63"/>
      <c r="E15" s="17"/>
      <c r="F15" s="30"/>
      <c r="G15" s="2"/>
      <c r="H15" s="10"/>
      <c r="I15" s="9"/>
      <c r="J15" s="9"/>
      <c r="K15" s="9"/>
      <c r="L15" s="9"/>
      <c r="M15" s="15"/>
    </row>
    <row r="16" spans="1:13" ht="12.75" customHeight="1" x14ac:dyDescent="0.2">
      <c r="A16" s="34">
        <v>4</v>
      </c>
      <c r="B16" s="163" t="s">
        <v>146</v>
      </c>
      <c r="C16" s="34" t="s">
        <v>5</v>
      </c>
      <c r="D16" s="77">
        <v>1.575</v>
      </c>
      <c r="E16" s="66">
        <v>0</v>
      </c>
      <c r="F16" s="30">
        <f>E16*D16</f>
        <v>0</v>
      </c>
      <c r="G16" s="19"/>
      <c r="H16" s="10"/>
      <c r="I16" s="18"/>
      <c r="J16" s="18"/>
      <c r="K16" s="18"/>
      <c r="L16" s="18"/>
      <c r="M16" s="8"/>
    </row>
    <row r="17" spans="1:18" ht="12.75" customHeight="1" x14ac:dyDescent="0.2">
      <c r="A17" s="34"/>
      <c r="B17" s="163" t="s">
        <v>147</v>
      </c>
      <c r="C17" s="34"/>
      <c r="D17" s="77"/>
      <c r="E17" s="172"/>
      <c r="F17" s="37"/>
      <c r="G17" s="2"/>
      <c r="H17" s="10"/>
      <c r="I17" s="9"/>
      <c r="J17" s="9"/>
      <c r="K17" s="9"/>
      <c r="L17" s="9"/>
      <c r="M17" s="8"/>
    </row>
    <row r="18" spans="1:18" ht="12.75" customHeight="1" x14ac:dyDescent="0.2">
      <c r="A18" s="38">
        <v>5</v>
      </c>
      <c r="B18" s="51" t="s">
        <v>148</v>
      </c>
      <c r="C18" s="39" t="s">
        <v>2</v>
      </c>
      <c r="D18" s="77">
        <v>1</v>
      </c>
      <c r="E18" s="67">
        <v>0</v>
      </c>
      <c r="F18" s="30">
        <f t="shared" ref="F18" si="0">E18*D18</f>
        <v>0</v>
      </c>
      <c r="G18" s="2"/>
      <c r="H18" s="10"/>
      <c r="I18" s="9"/>
      <c r="J18" s="9"/>
      <c r="K18" s="9"/>
      <c r="L18" s="9"/>
      <c r="M18" s="15"/>
    </row>
    <row r="19" spans="1:18" ht="12.75" customHeight="1" x14ac:dyDescent="0.2">
      <c r="A19" s="33"/>
      <c r="B19" s="40" t="s">
        <v>156</v>
      </c>
      <c r="C19" s="12"/>
      <c r="D19" s="85"/>
      <c r="E19" s="11"/>
      <c r="F19" s="11"/>
      <c r="G19" s="2"/>
      <c r="H19" s="10"/>
      <c r="I19" s="9"/>
      <c r="J19" s="9"/>
      <c r="K19" s="9"/>
      <c r="L19" s="9"/>
      <c r="M19" s="15"/>
    </row>
    <row r="20" spans="1:18" ht="12.75" customHeight="1" x14ac:dyDescent="0.2">
      <c r="A20" s="96"/>
      <c r="B20" s="164" t="s">
        <v>149</v>
      </c>
      <c r="C20" s="136"/>
      <c r="D20" s="166"/>
      <c r="E20" s="165"/>
      <c r="F20" s="126"/>
      <c r="G20" s="2"/>
      <c r="H20" s="10"/>
      <c r="I20" s="9"/>
      <c r="J20" s="9"/>
      <c r="K20" s="9"/>
      <c r="L20" s="9"/>
      <c r="M20" s="15"/>
    </row>
    <row r="21" spans="1:18" ht="12.75" customHeight="1" x14ac:dyDescent="0.2">
      <c r="A21" s="33">
        <v>6</v>
      </c>
      <c r="B21" s="170" t="s">
        <v>157</v>
      </c>
      <c r="C21" s="36" t="s">
        <v>2</v>
      </c>
      <c r="D21" s="77">
        <v>1</v>
      </c>
      <c r="E21" s="67">
        <v>0</v>
      </c>
      <c r="F21" s="30">
        <f t="shared" ref="F21" si="1">E21*D21</f>
        <v>0</v>
      </c>
      <c r="G21" s="2"/>
      <c r="H21" s="10"/>
      <c r="I21" s="9"/>
      <c r="J21" s="9"/>
      <c r="K21" s="9"/>
      <c r="L21" s="9"/>
      <c r="M21" s="15"/>
    </row>
    <row r="22" spans="1:18" ht="15" customHeight="1" x14ac:dyDescent="0.2">
      <c r="A22" s="240" t="s">
        <v>152</v>
      </c>
      <c r="B22" s="240"/>
      <c r="C22" s="240"/>
      <c r="D22" s="240"/>
      <c r="E22" s="240"/>
      <c r="F22" s="240"/>
      <c r="G22" s="2"/>
      <c r="H22" s="10"/>
      <c r="I22" s="9"/>
      <c r="J22" s="9"/>
      <c r="K22" s="9"/>
      <c r="L22" s="9"/>
      <c r="M22" s="8"/>
    </row>
    <row r="23" spans="1:18" ht="12" customHeight="1" x14ac:dyDescent="0.2">
      <c r="A23" s="169" t="s">
        <v>94</v>
      </c>
      <c r="B23" s="246" t="s">
        <v>151</v>
      </c>
      <c r="C23" s="246"/>
      <c r="D23" s="246"/>
      <c r="E23" s="246"/>
      <c r="F23" s="246"/>
      <c r="H23" s="24"/>
      <c r="I23" s="24"/>
      <c r="J23" s="24"/>
      <c r="K23" s="24"/>
      <c r="L23" s="24"/>
      <c r="M23" s="23"/>
    </row>
    <row r="24" spans="1:18" ht="12.75" customHeight="1" x14ac:dyDescent="0.2">
      <c r="A24" s="154">
        <v>7</v>
      </c>
      <c r="B24" s="167" t="s">
        <v>150</v>
      </c>
      <c r="C24" s="155" t="s">
        <v>42</v>
      </c>
      <c r="D24" s="80">
        <v>1</v>
      </c>
      <c r="E24" s="161">
        <v>0</v>
      </c>
      <c r="F24" s="162">
        <f>E24*D24</f>
        <v>0</v>
      </c>
      <c r="G24" s="2"/>
      <c r="H24" s="10"/>
      <c r="I24" s="9"/>
      <c r="J24" s="9"/>
      <c r="K24" s="9"/>
      <c r="L24" s="9"/>
      <c r="M24" s="8"/>
    </row>
    <row r="25" spans="1:18" ht="12.75" customHeight="1" x14ac:dyDescent="0.2">
      <c r="A25" s="96"/>
      <c r="B25" s="97" t="s">
        <v>153</v>
      </c>
      <c r="C25" s="87"/>
      <c r="D25" s="87"/>
      <c r="E25" s="87"/>
      <c r="F25" s="87"/>
      <c r="G25" s="2"/>
      <c r="H25" s="10"/>
      <c r="I25" s="9"/>
      <c r="J25" s="9"/>
      <c r="K25" s="9"/>
      <c r="L25" s="9"/>
      <c r="M25" s="15"/>
    </row>
    <row r="26" spans="1:18" ht="12.75" customHeight="1" x14ac:dyDescent="0.2">
      <c r="A26" s="92"/>
      <c r="B26" s="99" t="s">
        <v>154</v>
      </c>
      <c r="C26" s="88"/>
      <c r="D26" s="88"/>
      <c r="E26" s="88"/>
      <c r="F26" s="88"/>
    </row>
    <row r="27" spans="1:18" s="3" customFormat="1" ht="14.25" customHeight="1" x14ac:dyDescent="0.2">
      <c r="A27" s="209" t="s">
        <v>40</v>
      </c>
      <c r="B27" s="210"/>
      <c r="C27" s="210"/>
      <c r="D27" s="210"/>
      <c r="E27" s="210"/>
      <c r="F27" s="211"/>
      <c r="G27" s="2"/>
      <c r="H27" s="10"/>
      <c r="I27" s="9"/>
      <c r="J27" s="9"/>
      <c r="K27" s="9"/>
      <c r="L27" s="9"/>
      <c r="M27" s="8"/>
      <c r="N27" s="2"/>
      <c r="O27" s="2"/>
      <c r="P27" s="2"/>
      <c r="Q27" s="2"/>
      <c r="R27" s="2"/>
    </row>
    <row r="28" spans="1:18" s="3" customFormat="1" ht="12.75" customHeight="1" x14ac:dyDescent="0.2">
      <c r="A28" s="14">
        <v>8</v>
      </c>
      <c r="B28" s="45" t="s">
        <v>158</v>
      </c>
      <c r="C28" s="42" t="s">
        <v>34</v>
      </c>
      <c r="D28" s="43">
        <v>1</v>
      </c>
      <c r="E28" s="68">
        <v>0</v>
      </c>
      <c r="F28" s="44">
        <f>E28*D28</f>
        <v>0</v>
      </c>
      <c r="G28" s="2"/>
      <c r="H28" s="10"/>
      <c r="I28" s="9"/>
      <c r="J28" s="9"/>
      <c r="K28" s="9"/>
      <c r="L28" s="9"/>
      <c r="M28" s="8"/>
      <c r="N28" s="2"/>
      <c r="O28" s="2"/>
      <c r="P28" s="2"/>
      <c r="Q28" s="2"/>
      <c r="R28" s="2"/>
    </row>
    <row r="29" spans="1:18" s="3" customFormat="1" ht="12.75" customHeight="1" x14ac:dyDescent="0.2">
      <c r="A29" s="177"/>
      <c r="B29" s="178" t="s">
        <v>159</v>
      </c>
      <c r="C29" s="241"/>
      <c r="D29" s="242"/>
      <c r="E29" s="176"/>
      <c r="F29" s="176"/>
      <c r="G29" s="2"/>
      <c r="H29" s="10"/>
      <c r="I29" s="9"/>
      <c r="J29" s="9"/>
      <c r="K29" s="9"/>
      <c r="L29" s="9"/>
      <c r="M29" s="8"/>
      <c r="N29" s="2"/>
      <c r="O29" s="2"/>
      <c r="P29" s="2"/>
      <c r="Q29" s="2"/>
      <c r="R29" s="2"/>
    </row>
    <row r="30" spans="1:18" s="3" customFormat="1" ht="12.75" customHeight="1" x14ac:dyDescent="0.2">
      <c r="A30" s="180">
        <v>9</v>
      </c>
      <c r="B30" s="159" t="s">
        <v>3</v>
      </c>
      <c r="C30" s="155" t="s">
        <v>34</v>
      </c>
      <c r="D30" s="160">
        <v>1</v>
      </c>
      <c r="E30" s="161">
        <v>0</v>
      </c>
      <c r="F30" s="162">
        <f>E30*D30</f>
        <v>0</v>
      </c>
      <c r="G30" s="2"/>
      <c r="H30" s="10"/>
      <c r="I30" s="9"/>
      <c r="J30" s="9"/>
      <c r="K30" s="9"/>
      <c r="L30" s="9"/>
      <c r="M30" s="8"/>
      <c r="N30" s="2"/>
      <c r="O30" s="2"/>
      <c r="P30" s="2"/>
      <c r="Q30" s="2"/>
      <c r="R30" s="2"/>
    </row>
    <row r="31" spans="1:18" s="3" customFormat="1" ht="12.75" customHeight="1" thickBot="1" x14ac:dyDescent="0.25">
      <c r="A31" s="179"/>
      <c r="B31" s="47" t="s">
        <v>39</v>
      </c>
      <c r="C31" s="221"/>
      <c r="D31" s="222"/>
      <c r="E31" s="48"/>
      <c r="F31" s="48"/>
      <c r="G31" s="2"/>
      <c r="H31" s="10"/>
      <c r="I31" s="9"/>
      <c r="J31" s="9"/>
      <c r="K31" s="9"/>
      <c r="L31" s="9"/>
      <c r="M31" s="8"/>
      <c r="N31" s="2"/>
      <c r="O31" s="2"/>
      <c r="P31" s="2"/>
      <c r="Q31" s="2"/>
      <c r="R31" s="2"/>
    </row>
    <row r="32" spans="1:18" s="3" customFormat="1" ht="15" customHeight="1" thickTop="1" x14ac:dyDescent="0.25">
      <c r="A32" s="7"/>
      <c r="B32" s="6" t="s">
        <v>36</v>
      </c>
      <c r="C32" s="212">
        <f>SUM(F8:F30)</f>
        <v>0</v>
      </c>
      <c r="D32" s="213"/>
      <c r="E32" s="213"/>
      <c r="F32" s="214"/>
      <c r="G32" s="2"/>
      <c r="H32" s="5"/>
      <c r="I32" s="4"/>
      <c r="J32" s="4"/>
      <c r="K32" s="4"/>
      <c r="L32" s="4"/>
      <c r="M32" s="2"/>
      <c r="N32" s="2"/>
      <c r="O32" s="2"/>
      <c r="P32" s="2"/>
      <c r="Q32" s="2"/>
      <c r="R32" s="2"/>
    </row>
    <row r="33" spans="1:18" ht="12.75" customHeight="1" x14ac:dyDescent="0.2"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2.75" customHeight="1" x14ac:dyDescent="0.2">
      <c r="B34" s="26" t="s">
        <v>16</v>
      </c>
      <c r="E34" s="8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6" spans="1:18" x14ac:dyDescent="0.2">
      <c r="A36" s="57"/>
      <c r="B36" s="57"/>
    </row>
    <row r="40" spans="1:18" ht="12.75" customHeight="1" x14ac:dyDescent="0.2"/>
  </sheetData>
  <sheetProtection algorithmName="SHA-512" hashValue="5Ez/F+9k7rAdzqaSJWXYAfawl294MIH0WTtMPAAdw8pq5wBgoX7Qm/qir7Ut7kzQJ3k0J78XWZTGLyoOybNzSw==" saltValue="+00YZd+KY5ASue3R/dd1Jw==" spinCount="100000" sheet="1" objects="1" scenarios="1" selectLockedCells="1"/>
  <mergeCells count="10">
    <mergeCell ref="A1:F1"/>
    <mergeCell ref="A2:F4"/>
    <mergeCell ref="A6:F6"/>
    <mergeCell ref="B7:F7"/>
    <mergeCell ref="B23:F23"/>
    <mergeCell ref="C32:F32"/>
    <mergeCell ref="A22:F22"/>
    <mergeCell ref="A27:F27"/>
    <mergeCell ref="C31:D31"/>
    <mergeCell ref="C29:D29"/>
  </mergeCells>
  <pageMargins left="0.59027777777777779" right="0.39374999999999999" top="0.59027777777777779" bottom="0.39374999999999999" header="0.51180555555555551" footer="0.51180555555555551"/>
  <pageSetup paperSize="9" scale="93" firstPageNumber="0" orientation="landscape" horizontalDpi="300" verticalDpi="300" r:id="rId1"/>
  <headerFooter alignWithMargins="0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zoomScaleNormal="100" workbookViewId="0">
      <selection sqref="A1:I1"/>
    </sheetView>
  </sheetViews>
  <sheetFormatPr defaultRowHeight="12.75" x14ac:dyDescent="0.2"/>
  <cols>
    <col min="1" max="8" width="9.140625" style="27"/>
    <col min="9" max="9" width="11.28515625" style="27" customWidth="1"/>
    <col min="10" max="16384" width="9.140625" style="27"/>
  </cols>
  <sheetData>
    <row r="1" spans="1:9" ht="20.25" customHeight="1" x14ac:dyDescent="0.2">
      <c r="A1" s="248" t="s">
        <v>19</v>
      </c>
      <c r="B1" s="248"/>
      <c r="C1" s="248"/>
      <c r="D1" s="248"/>
      <c r="E1" s="248"/>
      <c r="F1" s="248"/>
      <c r="G1" s="248"/>
      <c r="H1" s="248"/>
      <c r="I1" s="248"/>
    </row>
    <row r="3" spans="1:9" x14ac:dyDescent="0.2">
      <c r="A3" s="249" t="s">
        <v>20</v>
      </c>
      <c r="B3" s="249"/>
      <c r="C3" s="249"/>
      <c r="D3" s="249"/>
      <c r="E3" s="249"/>
      <c r="F3" s="249"/>
      <c r="G3" s="249"/>
      <c r="H3" s="249"/>
      <c r="I3" s="249"/>
    </row>
    <row r="5" spans="1:9" x14ac:dyDescent="0.2">
      <c r="A5" s="250" t="s">
        <v>21</v>
      </c>
      <c r="B5" s="250"/>
      <c r="C5" s="250"/>
      <c r="D5" s="250"/>
      <c r="E5" s="250"/>
      <c r="F5" s="250"/>
      <c r="G5" s="250"/>
      <c r="H5" s="250"/>
      <c r="I5" s="250"/>
    </row>
    <row r="6" spans="1:9" x14ac:dyDescent="0.2">
      <c r="A6" s="249" t="s">
        <v>22</v>
      </c>
      <c r="B6" s="249"/>
      <c r="C6" s="249"/>
      <c r="D6" s="249"/>
      <c r="E6" s="249"/>
      <c r="F6" s="249"/>
      <c r="G6" s="249"/>
      <c r="H6" s="249"/>
      <c r="I6" s="249"/>
    </row>
    <row r="7" spans="1:9" x14ac:dyDescent="0.2">
      <c r="A7" s="249" t="s">
        <v>23</v>
      </c>
      <c r="B7" s="249"/>
      <c r="C7" s="249"/>
      <c r="D7" s="249"/>
      <c r="E7" s="249"/>
      <c r="F7" s="249"/>
      <c r="G7" s="249"/>
      <c r="H7" s="249"/>
      <c r="I7" s="249"/>
    </row>
    <row r="9" spans="1:9" x14ac:dyDescent="0.2">
      <c r="A9" s="250" t="s">
        <v>24</v>
      </c>
      <c r="B9" s="250"/>
      <c r="C9" s="250"/>
      <c r="D9" s="250"/>
      <c r="E9" s="250"/>
      <c r="F9" s="250"/>
      <c r="G9" s="250"/>
      <c r="H9" s="250"/>
      <c r="I9" s="250"/>
    </row>
    <row r="10" spans="1:9" x14ac:dyDescent="0.2">
      <c r="A10" s="247" t="s">
        <v>25</v>
      </c>
      <c r="B10" s="247"/>
      <c r="C10" s="247"/>
      <c r="D10" s="247"/>
      <c r="E10" s="247"/>
      <c r="F10" s="247"/>
      <c r="G10" s="247"/>
      <c r="H10" s="247"/>
      <c r="I10" s="247"/>
    </row>
    <row r="11" spans="1:9" x14ac:dyDescent="0.2">
      <c r="A11" s="247" t="s">
        <v>26</v>
      </c>
      <c r="B11" s="247"/>
      <c r="C11" s="247"/>
      <c r="D11" s="247"/>
      <c r="E11" s="247"/>
      <c r="F11" s="247"/>
      <c r="G11" s="247"/>
      <c r="H11" s="247"/>
      <c r="I11" s="247"/>
    </row>
    <row r="12" spans="1:9" x14ac:dyDescent="0.2">
      <c r="A12" s="247" t="s">
        <v>27</v>
      </c>
      <c r="B12" s="247"/>
      <c r="C12" s="247"/>
      <c r="D12" s="247"/>
      <c r="E12" s="247"/>
      <c r="F12" s="247"/>
      <c r="G12" s="247"/>
      <c r="H12" s="247"/>
      <c r="I12" s="247"/>
    </row>
    <row r="13" spans="1:9" x14ac:dyDescent="0.2">
      <c r="A13" s="247" t="s">
        <v>28</v>
      </c>
      <c r="B13" s="247"/>
      <c r="C13" s="247"/>
      <c r="D13" s="247"/>
      <c r="E13" s="247"/>
      <c r="F13" s="247"/>
      <c r="G13" s="247"/>
      <c r="H13" s="247"/>
      <c r="I13" s="247"/>
    </row>
  </sheetData>
  <sheetProtection algorithmName="SHA-512" hashValue="zC+KdiSXw4Ac//amrYpmcAxcmNJBugw//cJ0zqGr5//UYFDC13Vfu7gKrfUeXe6/lWTgl2uTR4JpPdpCsKQNxg==" saltValue="jKdCMR3Gb1Qovc0IudNwNw==" spinCount="100000" sheet="1" objects="1" scenarios="1" selectLockedCells="1" selectUnlockedCells="1"/>
  <mergeCells count="10">
    <mergeCell ref="A10:I10"/>
    <mergeCell ref="A11:I11"/>
    <mergeCell ref="A12:I12"/>
    <mergeCell ref="A13:I13"/>
    <mergeCell ref="A1:I1"/>
    <mergeCell ref="A3:I3"/>
    <mergeCell ref="A5:I5"/>
    <mergeCell ref="A6:I6"/>
    <mergeCell ref="A7:I7"/>
    <mergeCell ref="A9:I9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REKAPITULACE</vt:lpstr>
      <vt:lpstr>Stavební část</vt:lpstr>
      <vt:lpstr>Restaurátorské práce</vt:lpstr>
      <vt:lpstr>Pokyny pro vyplnění</vt:lpstr>
      <vt:lpstr>'Restaurátorské práce'!Oblast_tisku</vt:lpstr>
      <vt:lpstr>'Stavební část'!Oblast_tisku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Kubiš Petr</dc:creator>
  <cp:lastModifiedBy>Försterová Jana</cp:lastModifiedBy>
  <cp:lastPrinted>2017-01-26T13:25:52Z</cp:lastPrinted>
  <dcterms:created xsi:type="dcterms:W3CDTF">2015-05-14T10:18:08Z</dcterms:created>
  <dcterms:modified xsi:type="dcterms:W3CDTF">2017-02-13T06:37:16Z</dcterms:modified>
</cp:coreProperties>
</file>