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5200" windowHeight="11595" activeTab="3"/>
  </bookViews>
  <sheets>
    <sheet name="REKAPITULACE" sheetId="5" r:id="rId1"/>
    <sheet name="936" sheetId="4" r:id="rId2"/>
    <sheet name="1354" sheetId="10" r:id="rId3"/>
    <sheet name="1355" sheetId="12" r:id="rId4"/>
    <sheet name="Pokyny pro vyplnění" sheetId="6" r:id="rId5"/>
  </sheets>
  <externalReferences>
    <externalReference r:id="rId8"/>
  </externalReferences>
  <definedNames>
    <definedName name="cisloobjektu">'[1]Krycí list'!$A$4</definedName>
    <definedName name="cislostavby">'[1]Krycí list'!$A$6</definedName>
    <definedName name="Dodavka">'[1]Rekapitulace'!$G$17</definedName>
    <definedName name="Dodavka0" localSheetId="2">#REF!</definedName>
    <definedName name="Dodavka0" localSheetId="3">#REF!</definedName>
    <definedName name="Dodavka0">#REF!</definedName>
    <definedName name="HSV">'[1]Rekapitulace'!$E$17</definedName>
    <definedName name="HSV0" localSheetId="2">#REF!</definedName>
    <definedName name="HSV0" localSheetId="3">#REF!</definedName>
    <definedName name="HSV0">#REF!</definedName>
    <definedName name="HZS">'[1]Rekapitulace'!$I$17</definedName>
    <definedName name="HZS0" localSheetId="2">#REF!</definedName>
    <definedName name="HZS0" localSheetId="3">#REF!</definedName>
    <definedName name="HZS0">#REF!</definedName>
    <definedName name="kkkk">#REF!</definedName>
    <definedName name="kkkll">#REF!</definedName>
    <definedName name="Mont">'[1]Rekapitulace'!$H$17</definedName>
    <definedName name="Montaz0" localSheetId="2">#REF!</definedName>
    <definedName name="Montaz0" localSheetId="3">#REF!</definedName>
    <definedName name="Montaz0">#REF!</definedName>
    <definedName name="nazevobjektu">'[1]Krycí list'!$C$4</definedName>
    <definedName name="nazevstavby">'[1]Krycí list'!$C$6</definedName>
    <definedName name="_xlnm.Print_Area" localSheetId="2">'1354'!$A$1:$F$93</definedName>
    <definedName name="_xlnm.Print_Area" localSheetId="3">'1355'!$A$1:$F$113</definedName>
    <definedName name="_xlnm.Print_Area" localSheetId="1">'936'!$A$1:$F$88</definedName>
    <definedName name="oooo">#REF!</definedName>
    <definedName name="PocetMJ">'[1]Krycí list'!$G$7</definedName>
    <definedName name="pppp">#REF!</definedName>
    <definedName name="PSV">'[1]Rekapitulace'!$F$17</definedName>
    <definedName name="PSV0" localSheetId="2">#REF!</definedName>
    <definedName name="PSV0" localSheetId="3">#REF!</definedName>
    <definedName name="PSV0">#REF!</definedName>
    <definedName name="Typ" localSheetId="2">#REF!</definedName>
    <definedName name="Typ" localSheetId="3">#REF!</definedName>
    <definedName name="Typ">#REF!</definedName>
    <definedName name="uuuu">#REF!</definedName>
    <definedName name="VRN">'[1]Rekapitulace'!$H$26</definedName>
    <definedName name="VRNKc" localSheetId="2">#REF!</definedName>
    <definedName name="VRNKc" localSheetId="3">#REF!</definedName>
    <definedName name="VRNKc">#REF!</definedName>
    <definedName name="VRNnazev" localSheetId="2">#REF!</definedName>
    <definedName name="VRNnazev" localSheetId="3">#REF!</definedName>
    <definedName name="VRNnazev">#REF!</definedName>
    <definedName name="VRNproc" localSheetId="2">#REF!</definedName>
    <definedName name="VRNproc" localSheetId="3">#REF!</definedName>
    <definedName name="VRNproc">#REF!</definedName>
    <definedName name="VRNzakl" localSheetId="2">#REF!</definedName>
    <definedName name="VRNzakl" localSheetId="3">#REF!</definedName>
    <definedName name="VRNzakl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<sst xmlns="http://schemas.openxmlformats.org/spreadsheetml/2006/main" count="482" uniqueCount="196">
  <si>
    <t>podpis osoby oprávněné jednat jménem či za uchazeče:</t>
  </si>
  <si>
    <t>datum:</t>
  </si>
  <si>
    <t>kpl</t>
  </si>
  <si>
    <t>Vedlejší a přidružené práce jinde neuvedené</t>
  </si>
  <si>
    <t>t</t>
  </si>
  <si>
    <t>m2</t>
  </si>
  <si>
    <t>m</t>
  </si>
  <si>
    <t>Doprava truhlářských výrobků na stavbu včetně přemístění na stavbě</t>
  </si>
  <si>
    <t>Kotvící  a montážní prvky</t>
  </si>
  <si>
    <t>Poplatek za skládku - stavební suť</t>
  </si>
  <si>
    <t>Poplatek za skládku - dřevo + sklo</t>
  </si>
  <si>
    <t xml:space="preserve">Cena bez DPH </t>
  </si>
  <si>
    <t>Jednotková cena</t>
  </si>
  <si>
    <t>Množství</t>
  </si>
  <si>
    <t>MJ</t>
  </si>
  <si>
    <t>Položka</t>
  </si>
  <si>
    <t>číslo položky</t>
  </si>
  <si>
    <t>Datum:</t>
  </si>
  <si>
    <t xml:space="preserve">Vypracoval: </t>
  </si>
  <si>
    <t>NUTNO VYPLNIT VŠECHNY OZNAČENÉ POLOŽKY !!!</t>
  </si>
  <si>
    <t xml:space="preserve">   Investor: ORMI Město Česká Lípa, Náměstí T. G. Masaryka 1, 470 01 Česká Lípa</t>
  </si>
  <si>
    <t>Celkem za objekty</t>
  </si>
  <si>
    <t>DPH 15 %</t>
  </si>
  <si>
    <t>Celkem za objekty včetně DPH</t>
  </si>
  <si>
    <t>POKYNY PRO VYPLNĚNÍ</t>
  </si>
  <si>
    <t>Uchazeč je pro podání nabídky povinen upravovat pouze žlutě podbarvená pole.</t>
  </si>
  <si>
    <t xml:space="preserve">Uchazeč je povinen vyplnit všechna žlutá pole. </t>
  </si>
  <si>
    <t>Položky MJ a VRN musí být vyplněna kladnými nenulovými číslicemi.</t>
  </si>
  <si>
    <t>Poznámka v krycím listu - nepovinný údaj.</t>
  </si>
  <si>
    <t xml:space="preserve">Pokud jsou v dokumentaci uvedeny konkrétní typy výrobků, jedná se pouze o příklady sloužící pro </t>
  </si>
  <si>
    <t>specifikaci vlastností - technických a uživatelských standartů.Zhotovitel dokumentace výslovně uvádí,</t>
  </si>
  <si>
    <t>že tyto výrobky lze nahradit jinými výrobky stejných technických vlastností - standartů a shodné nebo</t>
  </si>
  <si>
    <t xml:space="preserve">vyšší kvality.Stejným způsobem jsou (mohou být) v dokumentaci uvedeni jako příklad informativně i </t>
  </si>
  <si>
    <t>možní v úvahu přicházející výrobci nebo dodavatelé.</t>
  </si>
  <si>
    <t>Úpravy povrchů, podlahy a osazování výplní</t>
  </si>
  <si>
    <t>Vápenocementová štuková omítka ostění nebo nadpraží</t>
  </si>
  <si>
    <t>Zakrytí podlah fólií přilepenou lepící páskou</t>
  </si>
  <si>
    <t>Ostatní konstrukce a práce-bourání</t>
  </si>
  <si>
    <t>Lešení pomocné pro objekty pozemních staveb s lešeňovou podlahou v do 3,5 m zatížení do 150 kg/m2</t>
  </si>
  <si>
    <t>Vyčištění budov bytové a občanské výstavby při výšce podlaží do 4 m</t>
  </si>
  <si>
    <t>Vybourání dřevěných dveřních zárubní pl přes 2 m2</t>
  </si>
  <si>
    <t>Přesun hmot</t>
  </si>
  <si>
    <t>Přesun sutě</t>
  </si>
  <si>
    <t>Konstrukce klempířské</t>
  </si>
  <si>
    <t>Demontáž oplechování parapetů do suti</t>
  </si>
  <si>
    <t>kus</t>
  </si>
  <si>
    <t>Přesun hmot tonážní pro konstrukce klempířské v objektech v do 12 m</t>
  </si>
  <si>
    <t>Konstrukce truhlářské</t>
  </si>
  <si>
    <t>Přesun hmot tonážní pro konstrukce truhlářské v objektech v do 12 m</t>
  </si>
  <si>
    <t>Dokončovací práce - malby a tapety</t>
  </si>
  <si>
    <t>Základní akrylátová jednonásobná penetrace podkladu v místnostech výšky do 3,80m</t>
  </si>
  <si>
    <t>Dvojnásobné bílé malby  ze směsí za sucha dobře otěruvzdorných v místnostech do 3,80 m</t>
  </si>
  <si>
    <t>Kč</t>
  </si>
  <si>
    <t>Zařízení staveniště</t>
  </si>
  <si>
    <t>Náklady na provoz a údržbu vybavení staveniště</t>
  </si>
  <si>
    <t>Vybourání parapetů z obkladů keramických</t>
  </si>
  <si>
    <t xml:space="preserve">Příplatek k cenám parapetů za zvýšenou pracnost  </t>
  </si>
  <si>
    <t xml:space="preserve">Montáž dveřních křídel otvíravých 1křídlových š přes 0,8 m </t>
  </si>
  <si>
    <t>Začištění venkovní připojovací spáry a zakončení vnějších parapetů</t>
  </si>
  <si>
    <t>Montáž přechodového profilu parapetu</t>
  </si>
  <si>
    <t>pozn. alternativa k parapetům, případné použití musí být schváleno stavebníkem</t>
  </si>
  <si>
    <t xml:space="preserve">Cena za objekt celkem </t>
  </si>
  <si>
    <t xml:space="preserve">přechodový profil </t>
  </si>
  <si>
    <t>vv</t>
  </si>
  <si>
    <t>součet</t>
  </si>
  <si>
    <t>zakrytí podlah v prostoru otvorů s přesahem, v šíři 1,5 m + zakrytí podlah manipulace</t>
  </si>
  <si>
    <t>Montáž plastových oken plochy přes 1 m2 otevíravých výšky do 2,5 m s rámem do zdiva</t>
  </si>
  <si>
    <t>okno dvouřídlé otevírané a sklápěcí 1300 x 1700  O2</t>
  </si>
  <si>
    <r>
      <t xml:space="preserve">Plastové parapety včetně koncovek bílé  "byty" </t>
    </r>
  </si>
  <si>
    <t>Ostatní práce nutné k bezchybnému provedení díla</t>
  </si>
  <si>
    <t>Plastové parapety včetně koncovek bílé   "chodby"</t>
  </si>
  <si>
    <t xml:space="preserve">Ostatní </t>
  </si>
  <si>
    <t>náhradní klíče k D1</t>
  </si>
  <si>
    <t xml:space="preserve">Rozpočet projektu - </t>
  </si>
  <si>
    <t>Celkem za objekt:           Dubická 936</t>
  </si>
  <si>
    <t>Celkem za objekt:           Dubická 1354</t>
  </si>
  <si>
    <t>Celkem za objekt:           Dubická 1355</t>
  </si>
  <si>
    <t>DUBICKÁ čp. 936, ČESKÁ LÍPA</t>
  </si>
  <si>
    <t>Akce: Výměna výplní otvorů v bytových domech ul. Mánesova čp. 936, čp.1354 a čp. 1355</t>
  </si>
  <si>
    <t>Montáž parapetních dřevěných nebo plastových šířky do 40 cm délky do 1,5 m</t>
  </si>
  <si>
    <t>ks</t>
  </si>
  <si>
    <t>pozn.parapety u oken O1 v bytech (pravá i levá strana)</t>
  </si>
  <si>
    <t>42*1,15+2*1,3+1,1+3*0,6+3*0,6</t>
  </si>
  <si>
    <t>40*1,6+2*1,15+2*1,3+1,1+3*0,6+3*0,6</t>
  </si>
  <si>
    <t>Oplechování parapetů rovných mechanicky kotvené z pozinkového plechu  rš 450 mm</t>
  </si>
  <si>
    <t>42*(2*1,7+1,15)*0,15</t>
  </si>
  <si>
    <t>2*(2*1,7+1,3)*0,15</t>
  </si>
  <si>
    <t>(2*0,9+1,1)*0,15</t>
  </si>
  <si>
    <t>(2*2,6+1,25)*0,15</t>
  </si>
  <si>
    <t>okno dvouřídlé otevírané a sklápěcí 1150 x 1700  O1</t>
  </si>
  <si>
    <t>okno dvouřídlé otevírané a sklápěcí 1100 x 900  O3</t>
  </si>
  <si>
    <t xml:space="preserve">dveře hliníkové vstupní 1250 x2600  D1 </t>
  </si>
  <si>
    <t>Celoobvodová montáž komprimační pásky - šíře dle rámu</t>
  </si>
  <si>
    <t>239,4+12+4+13,8+13,8+7,7</t>
  </si>
  <si>
    <t>Kotvící materiál pro správné ukotvení nových oken a dveří, drobný materiál apod.</t>
  </si>
  <si>
    <t>Montáž parapetních dřevěných nebo plastových šířky do 25 cm délky do 1,3 m</t>
  </si>
  <si>
    <t>začištění vnitřní připojovací spáry a ostění</t>
  </si>
  <si>
    <t>zednická úprava podkladu z MVC do tlouštky 30 mm</t>
  </si>
  <si>
    <t>úprava podkladu pro instalaci komprimační pásky</t>
  </si>
  <si>
    <t>42*(2*1,7+2*1,15)*0,15</t>
  </si>
  <si>
    <t>2*(2*1,7+2*1,3)*0,15</t>
  </si>
  <si>
    <t>(2*0,9+2*1,1)*0,15</t>
  </si>
  <si>
    <t>3*(2*1,7+2*0,6)*0,15</t>
  </si>
  <si>
    <t>Doprava malířského materiálu na stavbu včetně přemístění na stavbě</t>
  </si>
  <si>
    <t>DUBICKÁ čp. 1354, ČESKÁ LÍPA</t>
  </si>
  <si>
    <t>DUBICKÁ čp. 1355, ČESKÁ LÍPA</t>
  </si>
  <si>
    <t>Vybourání dřevěných rámů oken  dvojitých (špaletových), včetně křídel pl do 4 m2 a vnitřních parapetů</t>
  </si>
  <si>
    <t>Vybourání dřevěných rámů oken  jednoduchých, včetně křídel pl do 4 m2 a vnitřních parapetů</t>
  </si>
  <si>
    <t>Oplechování parapetů rovných mechanicky kotvené z pozinkového plechu  rš do 350 mm</t>
  </si>
  <si>
    <t>okno tříkřídlové otevírané a sklápěcí 1150 x 1900  O6</t>
  </si>
  <si>
    <t>okno čtyřkřídlé otevírané a sklápěcí 1200 x 1900  O7</t>
  </si>
  <si>
    <t>okno čtyřkřídlé otevírané a sklápěcí 1600 x 1900  O8</t>
  </si>
  <si>
    <t>okno jednokřídlé otevírané a sklápěcí 500 x 1350  O9</t>
  </si>
  <si>
    <t>okno jednokřídlé otevírané a sklápěcí 500 x 1350  O10</t>
  </si>
  <si>
    <t>okno jednokřídlé sklápěcí 1400 x 500  O11</t>
  </si>
  <si>
    <t>náhradní klíče k D2</t>
  </si>
  <si>
    <t>okno jednokřídlé otevírané a sklápěcí 600 x 1700  O4</t>
  </si>
  <si>
    <t>okno jednokřídlé otevírané a sklápěcí 600 x 1700  O5</t>
  </si>
  <si>
    <t>dveře hliníkové vstupní, dvoukřídlé 1500 x2800  D2</t>
  </si>
  <si>
    <t>komprinační páska</t>
  </si>
  <si>
    <t>3*(2*1,7+0,6)*0,15</t>
  </si>
  <si>
    <t>(2*2,8+1,5)*0,15</t>
  </si>
  <si>
    <t>3*(2*1,9+2*1,15)*0,15</t>
  </si>
  <si>
    <t>6*(2*1,9+2*1,2)*0,15</t>
  </si>
  <si>
    <t>6*(2*1,9+2*1,6)*0,15</t>
  </si>
  <si>
    <t>6*(2*1,35+2*0,5)*0,15</t>
  </si>
  <si>
    <t>6*(2*0,5+2*1,4)*0,15</t>
  </si>
  <si>
    <t>18,3+37,2+42+22,2+22,2+22,8+8,6</t>
  </si>
  <si>
    <t>Montáž parapetních dřevěných nebo plastových šířky do 35 cm délky do 1,3 m</t>
  </si>
  <si>
    <t>Montáž parapetních dřevěných nebo plastových šířky do 40 cm délky do 1,7m</t>
  </si>
  <si>
    <t>Přisekání meziokenních zděných špalet po celém obvodu</t>
  </si>
  <si>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(18,3+37,2+42+22,2+22,2+22,8+8,6)*0,3</t>
    </r>
  </si>
  <si>
    <t xml:space="preserve"> 42*1,955+2*2,21+0,99+3*1,02+3*1,02</t>
  </si>
  <si>
    <t xml:space="preserve"> 233,853 + 45"parapety"</t>
  </si>
  <si>
    <t xml:space="preserve"> 3*2,185</t>
  </si>
  <si>
    <t xml:space="preserve"> 6*2,28+6*3,04+6*0,675+6*0,675+6*0,7</t>
  </si>
  <si>
    <t xml:space="preserve"> 69,127 + 19,8"parapety"</t>
  </si>
  <si>
    <t>Přisekání zděného deštění  na MV nebo MVC</t>
  </si>
  <si>
    <t>3*1,15+6*1,2+6*1,6+6*0,5+6*0,5+6*1,4</t>
  </si>
  <si>
    <t>Objekt: Dubická čp.936, čp.1354 a čp.1355</t>
  </si>
  <si>
    <t>okno tříkřídlové otevírané a sklápěcí 900 x 1900  O12</t>
  </si>
  <si>
    <t>okno tříkřídlé otevírané a sklápěcí 1150 x 1900  O13</t>
  </si>
  <si>
    <t>okno dvoukřídlé otevírané a sklápěcí 1150 x 1150  O14</t>
  </si>
  <si>
    <t>balkonové dveře otevírané a sklápěcí 1200 x 2350  O15</t>
  </si>
  <si>
    <t>okno čtyřkřídlé otevírané a sklápěcí 1200 x 1900  O16</t>
  </si>
  <si>
    <t>okno čtyřkřídlé otevírané a sklápěcí 1600 x 1900  O17</t>
  </si>
  <si>
    <t>náhradní klíče k O15</t>
  </si>
  <si>
    <t>dveře hliníkové vstupní 1000 x2800  D3</t>
  </si>
  <si>
    <t>okno jednokřídlé otevírané a sklápěcí 500 x 1350 O18</t>
  </si>
  <si>
    <t>okno jednokřídlé otevírané a sklápěcí 500 x 1350 O19</t>
  </si>
  <si>
    <t>okno jednokřídlé  sklápěcí 1400 x 500 O20</t>
  </si>
  <si>
    <t>okno jednokřídlé otevírané a sklápěcí 500 x 1900 O21</t>
  </si>
  <si>
    <t>okno jednokřídlé otevírané  500 x 500 O22</t>
  </si>
  <si>
    <t>okno čtyřkřídlé otevírané a sklápěcí 1000 x 1900  O23</t>
  </si>
  <si>
    <t>náhradní klíče k D3</t>
  </si>
  <si>
    <t>3*(2*1,9+1,15)*0,25</t>
  </si>
  <si>
    <t>6*(2*1,9+1,2)*0,25</t>
  </si>
  <si>
    <t>6*(2*1,9+1,6)*0,25</t>
  </si>
  <si>
    <t>6*(2*1,35+0,5)*0,25</t>
  </si>
  <si>
    <t>6*(2*0,5+1,4)*0,25</t>
  </si>
  <si>
    <t>Malby vnitřního ostění do šíře 40 cm</t>
  </si>
  <si>
    <t>(2*1,9+0,9)*0,15</t>
  </si>
  <si>
    <t>(2*1,9+1,15)*0,15</t>
  </si>
  <si>
    <t>2*(2*1,15+1,15)*0,15</t>
  </si>
  <si>
    <t>3*(2*2,35+1,2)*0,15</t>
  </si>
  <si>
    <t>8*(2*1,9+1,2)*0,25</t>
  </si>
  <si>
    <t>16*(2*1,9+1,6)*0,25</t>
  </si>
  <si>
    <t>4*(2*1,35+0,5)*0,25</t>
  </si>
  <si>
    <t>12*(2*1,35+0,5)*0,25</t>
  </si>
  <si>
    <t>4*(2*0,5+1,4)*0,25</t>
  </si>
  <si>
    <t>4*(2*1,9+0,5)*0,25</t>
  </si>
  <si>
    <t>8*(2*0,5+0,5)*0,25</t>
  </si>
  <si>
    <t>4*(2*1,9+1,0)*0,25</t>
  </si>
  <si>
    <t>(2*2,8+1,0)*0,15</t>
  </si>
  <si>
    <t>(2*1,9+2*0,9)*0,15</t>
  </si>
  <si>
    <t>(2*1,9+2*1,15)*0,15</t>
  </si>
  <si>
    <t>2*(2*1,15+2*1,15)*0,15</t>
  </si>
  <si>
    <t>8*(2*1,9+2*1,2)*0,15</t>
  </si>
  <si>
    <t>16*(2*1,9+2*1,6)*0,15</t>
  </si>
  <si>
    <t>4*(2*1,35+2*0,5)*0,15</t>
  </si>
  <si>
    <t>12*(2*1,35+2*0,5)*0,15</t>
  </si>
  <si>
    <t>4*(2*0,5+2*1,4)*0,15</t>
  </si>
  <si>
    <t>4*(2*1,9+2*0,5)*0,15</t>
  </si>
  <si>
    <t>8*(2*0,5+2*0,5)*0,15</t>
  </si>
  <si>
    <t>4*(2*1,9+2*1,0)*0,15</t>
  </si>
  <si>
    <t>5,6+6,1+9,2+21,3+49,6+112+14,8+44,4+15,2+19,2+16+23,2+7,6</t>
  </si>
  <si>
    <t xml:space="preserve"> 339,6 + 36,2"parapety"</t>
  </si>
  <si>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(49,6+112+14,8+44,4+15,2+19,2+16+23,2)*0,3</t>
    </r>
  </si>
  <si>
    <t>1,71+2,185+2*1,323</t>
  </si>
  <si>
    <t>3*2,82+2,8</t>
  </si>
  <si>
    <t xml:space="preserve"> 8*2,28+16*3,04+4*0,675+12*0,675+4*07+4*0,95+8*0,25+4*1,9</t>
  </si>
  <si>
    <t>0,9+1,15+2*1,15+8*1,2+16*1,6+4*0,5+12*0,5+4*1,4+4*0,5+8*0,5+4*1,0</t>
  </si>
  <si>
    <t>Vnitrostaveništní doprava, naložení a odvoz suti na skládku dle dodavatele</t>
  </si>
  <si>
    <t>Vnitrostaveništní doprava hmot</t>
  </si>
  <si>
    <t>Přesun hmot pro zdění a omítání</t>
  </si>
  <si>
    <t>Přesun hmot malířských  v objektech v do 12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</si>
</sst>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0\ _K_č"/>
    <numFmt numFmtId="165" formatCode="dd/mm/yyyy"/>
    <numFmt numFmtId="166" formatCode="_-* #,##0.00\ [$Kč-405]_-;\-* #,##0.00\ [$Kč-405]_-;_-* &quot;-&quot;??\ [$Kč-405]_-;_-@_-"/>
    <numFmt numFmtId="167" formatCode="_-* #,##0.000\ _K_č_-;\-* #,##0.000\ _K_č_-;_-* &quot;-&quot;??\ _K_č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rgb="FF0070C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8"/>
      <color indexed="12"/>
      <name val="Trebuchet MS"/>
      <family val="2"/>
    </font>
    <font>
      <sz val="10"/>
      <color theme="1"/>
      <name val="Arial"/>
      <family val="2"/>
    </font>
    <font>
      <b/>
      <sz val="8"/>
      <color rgb="FF3333CC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FF0000"/>
      <name val="Trebuchet MS"/>
      <family val="2"/>
    </font>
    <font>
      <b/>
      <sz val="10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/>
      <right style="hair"/>
      <top style="hair"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/>
      <top style="hair"/>
      <bottom style="hair"/>
    </border>
    <border>
      <left style="hair">
        <color indexed="55"/>
      </left>
      <right style="hair">
        <color indexed="55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/>
      <bottom style="hair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double"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hair">
        <color indexed="8"/>
      </right>
      <top style="double"/>
      <bottom style="hair">
        <color indexed="8"/>
      </bottom>
    </border>
    <border>
      <left/>
      <right/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 style="double"/>
    </border>
    <border>
      <left/>
      <right style="hair">
        <color indexed="8"/>
      </right>
      <top style="hair">
        <color indexed="8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</cellStyleXfs>
  <cellXfs count="280">
    <xf numFmtId="0" fontId="0" fillId="0" borderId="0" xfId="0"/>
    <xf numFmtId="0" fontId="1" fillId="0" borderId="0" xfId="20">
      <alignment/>
      <protection/>
    </xf>
    <xf numFmtId="0" fontId="1" fillId="0" borderId="0" xfId="20" applyFill="1">
      <alignment/>
      <protection/>
    </xf>
    <xf numFmtId="0" fontId="1" fillId="2" borderId="0" xfId="20" applyFill="1">
      <alignment/>
      <protection/>
    </xf>
    <xf numFmtId="0" fontId="1" fillId="0" borderId="0" xfId="20" applyFont="1" applyFill="1" applyAlignment="1">
      <alignment horizontal="center"/>
      <protection/>
    </xf>
    <xf numFmtId="0" fontId="1" fillId="0" borderId="0" xfId="20" applyFont="1" applyFill="1" applyAlignment="1">
      <alignment horizontal="left"/>
      <protection/>
    </xf>
    <xf numFmtId="0" fontId="2" fillId="2" borderId="1" xfId="20" applyFont="1" applyFill="1" applyBorder="1" applyAlignment="1">
      <alignment wrapText="1"/>
      <protection/>
    </xf>
    <xf numFmtId="49" fontId="1" fillId="2" borderId="1" xfId="20" applyNumberFormat="1" applyFont="1" applyFill="1" applyBorder="1" applyAlignment="1">
      <alignment horizontal="center" wrapText="1"/>
      <protection/>
    </xf>
    <xf numFmtId="0" fontId="1" fillId="0" borderId="0" xfId="20" applyFill="1" applyBorder="1">
      <alignment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164" fontId="1" fillId="2" borderId="2" xfId="20" applyNumberFormat="1" applyFont="1" applyFill="1" applyBorder="1" applyAlignment="1">
      <alignment vertical="center" wrapText="1" indent="1"/>
      <protection/>
    </xf>
    <xf numFmtId="0" fontId="1" fillId="2" borderId="2" xfId="20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vertical="center" wrapText="1"/>
      <protection/>
    </xf>
    <xf numFmtId="0" fontId="1" fillId="2" borderId="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0" fontId="3" fillId="2" borderId="3" xfId="20" applyFont="1" applyFill="1" applyBorder="1" applyAlignment="1">
      <alignment vertical="center" wrapText="1"/>
      <protection/>
    </xf>
    <xf numFmtId="164" fontId="1" fillId="3" borderId="2" xfId="20" applyNumberFormat="1" applyFont="1" applyFill="1" applyBorder="1" applyAlignment="1">
      <alignment vertical="center" wrapText="1" indent="1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5" fillId="0" borderId="0" xfId="20" applyFont="1" applyFill="1">
      <alignment/>
      <protection/>
    </xf>
    <xf numFmtId="0" fontId="5" fillId="0" borderId="0" xfId="20" applyFont="1" applyFill="1" applyBorder="1" applyAlignment="1">
      <alignment horizontal="left" vertical="center"/>
      <protection/>
    </xf>
    <xf numFmtId="0" fontId="1" fillId="2" borderId="2" xfId="20" applyFont="1" applyFill="1" applyBorder="1" applyAlignment="1">
      <alignment horizontal="left" vertical="center" wrapText="1"/>
      <protection/>
    </xf>
    <xf numFmtId="0" fontId="1" fillId="2" borderId="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Border="1">
      <alignment/>
      <protection/>
    </xf>
    <xf numFmtId="0" fontId="1" fillId="0" borderId="0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6" fillId="0" borderId="0" xfId="20" applyFont="1">
      <alignment/>
      <protection/>
    </xf>
    <xf numFmtId="0" fontId="9" fillId="0" borderId="0" xfId="21">
      <alignment/>
      <protection/>
    </xf>
    <xf numFmtId="0" fontId="5" fillId="3" borderId="2" xfId="20" applyNumberFormat="1" applyFont="1" applyFill="1" applyBorder="1" applyAlignment="1">
      <alignment horizontal="center" vertical="center" wrapText="1"/>
      <protection/>
    </xf>
    <xf numFmtId="0" fontId="5" fillId="3" borderId="2" xfId="20" applyFont="1" applyFill="1" applyBorder="1" applyAlignment="1">
      <alignment horizontal="center" vertical="center" wrapText="1"/>
      <protection/>
    </xf>
    <xf numFmtId="164" fontId="5" fillId="3" borderId="2" xfId="20" applyNumberFormat="1" applyFont="1" applyFill="1" applyBorder="1" applyAlignment="1">
      <alignment vertical="center" wrapText="1" indent="1"/>
      <protection/>
    </xf>
    <xf numFmtId="0" fontId="1" fillId="2" borderId="4" xfId="20" applyNumberFormat="1" applyFont="1" applyFill="1" applyBorder="1" applyAlignment="1">
      <alignment horizontal="center" vertical="center" wrapText="1"/>
      <protection/>
    </xf>
    <xf numFmtId="0" fontId="4" fillId="2" borderId="5" xfId="20" applyNumberFormat="1" applyFont="1" applyFill="1" applyBorder="1" applyAlignment="1">
      <alignment horizontal="left" vertical="center" wrapText="1"/>
      <protection/>
    </xf>
    <xf numFmtId="0" fontId="5" fillId="3" borderId="6" xfId="20" applyFont="1" applyFill="1" applyBorder="1" applyAlignment="1">
      <alignment horizontal="center" vertical="center" wrapText="1"/>
      <protection/>
    </xf>
    <xf numFmtId="0" fontId="1" fillId="2" borderId="5" xfId="20" applyNumberFormat="1" applyFont="1" applyFill="1" applyBorder="1" applyAlignment="1">
      <alignment horizontal="center" vertical="center" wrapText="1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0" fontId="1" fillId="2" borderId="1" xfId="20" applyFont="1" applyFill="1" applyBorder="1" applyAlignment="1">
      <alignment horizontal="center" vertical="center" wrapText="1"/>
      <protection/>
    </xf>
    <xf numFmtId="164" fontId="1" fillId="2" borderId="1" xfId="20" applyNumberFormat="1" applyFont="1" applyFill="1" applyBorder="1" applyAlignment="1">
      <alignment vertical="center" wrapText="1" indent="1"/>
      <protection/>
    </xf>
    <xf numFmtId="0" fontId="1" fillId="2" borderId="5" xfId="20" applyFont="1" applyFill="1" applyBorder="1" applyAlignment="1">
      <alignment horizontal="center" vertical="center" wrapText="1"/>
      <protection/>
    </xf>
    <xf numFmtId="164" fontId="1" fillId="2" borderId="5" xfId="20" applyNumberFormat="1" applyFont="1" applyFill="1" applyBorder="1" applyAlignment="1">
      <alignment vertical="center" wrapText="1" indent="1"/>
      <protection/>
    </xf>
    <xf numFmtId="0" fontId="1" fillId="2" borderId="7" xfId="20" applyNumberFormat="1" applyFont="1" applyFill="1" applyBorder="1" applyAlignment="1">
      <alignment horizontal="center" vertical="center" wrapText="1"/>
      <protection/>
    </xf>
    <xf numFmtId="0" fontId="1" fillId="2" borderId="8" xfId="20" applyFont="1" applyFill="1" applyBorder="1" applyAlignment="1">
      <alignment horizontal="center" vertical="center" wrapText="1"/>
      <protection/>
    </xf>
    <xf numFmtId="0" fontId="11" fillId="0" borderId="5" xfId="0" applyFont="1" applyBorder="1" applyAlignment="1" applyProtection="1">
      <alignment horizontal="left" vertical="center" wrapText="1"/>
      <protection/>
    </xf>
    <xf numFmtId="0" fontId="12" fillId="0" borderId="9" xfId="0" applyFont="1" applyBorder="1" applyAlignment="1" applyProtection="1">
      <alignment horizontal="left" vertical="center" wrapText="1"/>
      <protection/>
    </xf>
    <xf numFmtId="0" fontId="3" fillId="3" borderId="6" xfId="20" applyFont="1" applyFill="1" applyBorder="1" applyAlignment="1">
      <alignment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" fillId="2" borderId="6" xfId="20" applyFont="1" applyFill="1" applyBorder="1" applyAlignment="1">
      <alignment horizontal="center" vertical="center" wrapText="1"/>
      <protection/>
    </xf>
    <xf numFmtId="0" fontId="1" fillId="2" borderId="2" xfId="20" applyFont="1" applyFill="1" applyBorder="1" applyAlignment="1">
      <alignment horizontal="center" vertical="center" wrapText="1"/>
      <protection/>
    </xf>
    <xf numFmtId="4" fontId="1" fillId="2" borderId="2" xfId="20" applyNumberFormat="1" applyFont="1" applyFill="1" applyBorder="1" applyAlignment="1">
      <alignment horizontal="center" vertical="center" wrapText="1"/>
      <protection/>
    </xf>
    <xf numFmtId="164" fontId="1" fillId="2" borderId="2" xfId="20" applyNumberFormat="1" applyFont="1" applyFill="1" applyBorder="1" applyAlignment="1">
      <alignment vertical="center" wrapText="1" indent="1"/>
      <protection/>
    </xf>
    <xf numFmtId="0" fontId="1" fillId="2" borderId="2" xfId="20" applyFont="1" applyFill="1" applyBorder="1" applyAlignment="1">
      <alignment vertical="center" wrapText="1"/>
      <protection/>
    </xf>
    <xf numFmtId="0" fontId="1" fillId="2" borderId="11" xfId="20" applyNumberFormat="1" applyFont="1" applyFill="1" applyBorder="1" applyAlignment="1">
      <alignment horizontal="center" vertical="center" wrapText="1"/>
      <protection/>
    </xf>
    <xf numFmtId="0" fontId="3" fillId="2" borderId="11" xfId="20" applyFont="1" applyFill="1" applyBorder="1" applyAlignment="1">
      <alignment vertical="center" wrapText="1"/>
      <protection/>
    </xf>
    <xf numFmtId="164" fontId="1" fillId="2" borderId="11" xfId="20" applyNumberFormat="1" applyFont="1" applyFill="1" applyBorder="1" applyAlignment="1">
      <alignment vertical="center" wrapText="1" indent="1"/>
      <protection/>
    </xf>
    <xf numFmtId="49" fontId="15" fillId="3" borderId="2" xfId="20" applyNumberFormat="1" applyFont="1" applyFill="1" applyBorder="1" applyAlignment="1">
      <alignment horizontal="left" vertical="center" wrapText="1"/>
      <protection/>
    </xf>
    <xf numFmtId="0" fontId="3" fillId="2" borderId="2" xfId="20" applyFont="1" applyFill="1" applyBorder="1" applyAlignment="1">
      <alignment horizontal="left" vertical="center" wrapText="1"/>
      <protection/>
    </xf>
    <xf numFmtId="0" fontId="1" fillId="2" borderId="2" xfId="20" applyFont="1" applyFill="1" applyBorder="1" applyAlignment="1">
      <alignment horizontal="left" vertical="center" wrapText="1"/>
      <protection/>
    </xf>
    <xf numFmtId="0" fontId="12" fillId="2" borderId="9" xfId="0" applyFont="1" applyFill="1" applyBorder="1" applyAlignment="1" applyProtection="1">
      <alignment horizontal="left" vertical="center" wrapText="1"/>
      <protection/>
    </xf>
    <xf numFmtId="0" fontId="12" fillId="2" borderId="12" xfId="0" applyFont="1" applyFill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12" fillId="0" borderId="5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17" fillId="0" borderId="5" xfId="0" applyFont="1" applyBorder="1" applyAlignment="1" applyProtection="1">
      <alignment horizontal="left" vertical="center" wrapText="1"/>
      <protection/>
    </xf>
    <xf numFmtId="49" fontId="2" fillId="0" borderId="5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4" fontId="2" fillId="0" borderId="5" xfId="20" applyNumberFormat="1" applyFont="1" applyFill="1" applyBorder="1" applyAlignment="1">
      <alignment horizontal="center" vertical="center" wrapText="1"/>
      <protection/>
    </xf>
    <xf numFmtId="164" fontId="2" fillId="0" borderId="5" xfId="20" applyNumberFormat="1" applyFont="1" applyFill="1" applyBorder="1" applyAlignment="1">
      <alignment horizontal="center" vertical="center" wrapText="1"/>
      <protection/>
    </xf>
    <xf numFmtId="0" fontId="18" fillId="0" borderId="0" xfId="20" applyFont="1">
      <alignment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0" fontId="3" fillId="2" borderId="4" xfId="20" applyNumberFormat="1" applyFont="1" applyFill="1" applyBorder="1" applyAlignment="1">
      <alignment horizontal="right" vertical="center" wrapText="1"/>
      <protection/>
    </xf>
    <xf numFmtId="0" fontId="16" fillId="2" borderId="5" xfId="0" applyFont="1" applyFill="1" applyBorder="1" applyAlignment="1" applyProtection="1">
      <alignment horizontal="left" vertical="center" wrapText="1"/>
      <protection/>
    </xf>
    <xf numFmtId="49" fontId="3" fillId="2" borderId="2" xfId="20" applyNumberFormat="1" applyFont="1" applyFill="1" applyBorder="1" applyAlignment="1">
      <alignment horizontal="right" vertical="center" wrapText="1"/>
      <protection/>
    </xf>
    <xf numFmtId="0" fontId="3" fillId="2" borderId="2" xfId="20" applyFont="1" applyFill="1" applyBorder="1" applyAlignment="1">
      <alignment horizontal="right" vertical="center" wrapText="1"/>
      <protection/>
    </xf>
    <xf numFmtId="0" fontId="1" fillId="2" borderId="2" xfId="20" applyNumberFormat="1" applyFont="1" applyFill="1" applyBorder="1" applyAlignment="1">
      <alignment horizontal="right" vertical="center" wrapText="1"/>
      <protection/>
    </xf>
    <xf numFmtId="167" fontId="1" fillId="2" borderId="2" xfId="22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 applyProtection="1">
      <alignment horizontal="left" vertical="center" wrapText="1"/>
      <protection/>
    </xf>
    <xf numFmtId="164" fontId="1" fillId="4" borderId="2" xfId="20" applyNumberFormat="1" applyFont="1" applyFill="1" applyBorder="1" applyAlignment="1" applyProtection="1">
      <alignment vertical="center" wrapText="1" indent="1"/>
      <protection locked="0"/>
    </xf>
    <xf numFmtId="164" fontId="1" fillId="5" borderId="2" xfId="20" applyNumberFormat="1" applyFont="1" applyFill="1" applyBorder="1" applyAlignment="1" applyProtection="1">
      <alignment vertical="center" wrapText="1" indent="1"/>
      <protection locked="0"/>
    </xf>
    <xf numFmtId="164" fontId="1" fillId="4" borderId="5" xfId="20" applyNumberFormat="1" applyFont="1" applyFill="1" applyBorder="1" applyAlignment="1" applyProtection="1">
      <alignment vertical="center" wrapText="1" indent="1"/>
      <protection locked="0"/>
    </xf>
    <xf numFmtId="164" fontId="1" fillId="4" borderId="2" xfId="20" applyNumberFormat="1" applyFont="1" applyFill="1" applyBorder="1" applyAlignment="1" applyProtection="1">
      <alignment vertical="center" wrapText="1" indent="1"/>
      <protection locked="0"/>
    </xf>
    <xf numFmtId="4" fontId="1" fillId="2" borderId="4" xfId="20" applyNumberFormat="1" applyFont="1" applyFill="1" applyBorder="1" applyAlignment="1">
      <alignment horizontal="center" vertical="center" wrapText="1"/>
      <protection/>
    </xf>
    <xf numFmtId="164" fontId="1" fillId="2" borderId="6" xfId="20" applyNumberFormat="1" applyFont="1" applyFill="1" applyBorder="1" applyAlignment="1">
      <alignment vertical="center" wrapText="1" indent="1"/>
      <protection/>
    </xf>
    <xf numFmtId="164" fontId="1" fillId="4" borderId="5" xfId="20" applyNumberFormat="1" applyFont="1" applyFill="1" applyBorder="1" applyAlignment="1" applyProtection="1">
      <alignment vertical="center" wrapText="1" indent="1"/>
      <protection locked="0"/>
    </xf>
    <xf numFmtId="165" fontId="2" fillId="6" borderId="2" xfId="20" applyNumberFormat="1" applyFont="1" applyFill="1" applyBorder="1" applyAlignment="1" applyProtection="1">
      <alignment horizontal="left" indent="1"/>
      <protection locked="0"/>
    </xf>
    <xf numFmtId="0" fontId="1" fillId="4" borderId="0" xfId="20" applyFill="1" applyProtection="1">
      <alignment/>
      <protection locked="0"/>
    </xf>
    <xf numFmtId="167" fontId="14" fillId="0" borderId="2" xfId="22" applyNumberFormat="1" applyFont="1" applyFill="1" applyBorder="1" applyAlignment="1">
      <alignment horizontal="center" vertical="center" wrapText="1"/>
    </xf>
    <xf numFmtId="164" fontId="1" fillId="2" borderId="2" xfId="20" applyNumberFormat="1" applyFont="1" applyFill="1" applyBorder="1" applyAlignment="1" applyProtection="1">
      <alignment vertical="center" wrapText="1" indent="1"/>
      <protection/>
    </xf>
    <xf numFmtId="164" fontId="1" fillId="0" borderId="2" xfId="20" applyNumberFormat="1" applyFont="1" applyFill="1" applyBorder="1" applyAlignment="1" applyProtection="1">
      <alignment vertical="center" wrapText="1" indent="1"/>
      <protection/>
    </xf>
    <xf numFmtId="164" fontId="1" fillId="3" borderId="2" xfId="20" applyNumberFormat="1" applyFont="1" applyFill="1" applyBorder="1" applyAlignment="1" applyProtection="1">
      <alignment vertical="center" wrapText="1" indent="1"/>
      <protection/>
    </xf>
    <xf numFmtId="0" fontId="2" fillId="7" borderId="2" xfId="20" applyFont="1" applyFill="1" applyBorder="1" applyAlignment="1">
      <alignment horizontal="left" indent="1"/>
      <protection/>
    </xf>
    <xf numFmtId="164" fontId="5" fillId="3" borderId="1" xfId="20" applyNumberFormat="1" applyFont="1" applyFill="1" applyBorder="1" applyAlignment="1">
      <alignment vertical="center" wrapText="1" indent="1"/>
      <protection/>
    </xf>
    <xf numFmtId="0" fontId="1" fillId="3" borderId="15" xfId="20" applyFont="1" applyFill="1" applyBorder="1" applyAlignment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" fillId="0" borderId="2" xfId="20" applyNumberFormat="1" applyFont="1" applyFill="1" applyBorder="1" applyAlignment="1" applyProtection="1">
      <alignment vertical="center" wrapText="1" indent="1"/>
      <protection locked="0"/>
    </xf>
    <xf numFmtId="167" fontId="1" fillId="0" borderId="2" xfId="22" applyNumberFormat="1" applyFont="1" applyFill="1" applyBorder="1" applyAlignment="1">
      <alignment horizontal="center" vertical="center" wrapText="1"/>
    </xf>
    <xf numFmtId="167" fontId="3" fillId="0" borderId="2" xfId="22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  <protection/>
    </xf>
    <xf numFmtId="167" fontId="1" fillId="0" borderId="16" xfId="22" applyNumberFormat="1" applyFont="1" applyFill="1" applyBorder="1" applyAlignment="1">
      <alignment horizontal="center" vertical="center" wrapText="1"/>
    </xf>
    <xf numFmtId="167" fontId="1" fillId="0" borderId="1" xfId="22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 applyProtection="1">
      <alignment horizontal="left" vertical="center" wrapText="1"/>
      <protection/>
    </xf>
    <xf numFmtId="167" fontId="1" fillId="0" borderId="17" xfId="22" applyNumberFormat="1" applyFont="1" applyFill="1" applyBorder="1" applyAlignment="1">
      <alignment horizontal="center" vertical="center" wrapText="1"/>
    </xf>
    <xf numFmtId="164" fontId="5" fillId="3" borderId="17" xfId="20" applyNumberFormat="1" applyFont="1" applyFill="1" applyBorder="1" applyAlignment="1">
      <alignment vertical="center" wrapText="1" indent="1"/>
      <protection/>
    </xf>
    <xf numFmtId="0" fontId="1" fillId="2" borderId="18" xfId="20" applyNumberFormat="1" applyFont="1" applyFill="1" applyBorder="1" applyAlignment="1">
      <alignment horizontal="center" vertical="center" wrapText="1"/>
      <protection/>
    </xf>
    <xf numFmtId="164" fontId="1" fillId="4" borderId="18" xfId="20" applyNumberFormat="1" applyFont="1" applyFill="1" applyBorder="1" applyAlignment="1" applyProtection="1">
      <alignment vertical="center" wrapText="1" indent="1"/>
      <protection locked="0"/>
    </xf>
    <xf numFmtId="0" fontId="3" fillId="2" borderId="5" xfId="20" applyFont="1" applyFill="1" applyBorder="1" applyAlignment="1">
      <alignment horizontal="right" vertical="center" wrapText="1"/>
      <protection/>
    </xf>
    <xf numFmtId="0" fontId="3" fillId="2" borderId="5" xfId="20" applyFont="1" applyFill="1" applyBorder="1" applyAlignment="1">
      <alignment horizontal="left" vertical="center" wrapText="1"/>
      <protection/>
    </xf>
    <xf numFmtId="167" fontId="14" fillId="2" borderId="5" xfId="22" applyNumberFormat="1" applyFont="1" applyFill="1" applyBorder="1" applyAlignment="1">
      <alignment horizontal="center" vertical="center" wrapText="1"/>
    </xf>
    <xf numFmtId="164" fontId="1" fillId="0" borderId="5" xfId="20" applyNumberFormat="1" applyFont="1" applyFill="1" applyBorder="1" applyAlignment="1" applyProtection="1">
      <alignment vertical="center" wrapText="1" indent="1"/>
      <protection locked="0"/>
    </xf>
    <xf numFmtId="164" fontId="5" fillId="3" borderId="5" xfId="20" applyNumberFormat="1" applyFont="1" applyFill="1" applyBorder="1" applyAlignment="1">
      <alignment vertical="center" wrapText="1" indent="1"/>
      <protection/>
    </xf>
    <xf numFmtId="4" fontId="1" fillId="0" borderId="2" xfId="20" applyNumberFormat="1" applyFont="1" applyFill="1" applyBorder="1" applyAlignment="1">
      <alignment horizontal="center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" fillId="2" borderId="17" xfId="20" applyNumberFormat="1" applyFont="1" applyFill="1" applyBorder="1" applyAlignment="1">
      <alignment horizontal="center" vertical="center" wrapText="1"/>
      <protection/>
    </xf>
    <xf numFmtId="0" fontId="1" fillId="2" borderId="17" xfId="20" applyNumberFormat="1" applyFont="1" applyFill="1" applyBorder="1" applyAlignment="1">
      <alignment horizontal="center" vertical="center" wrapText="1"/>
      <protection/>
    </xf>
    <xf numFmtId="0" fontId="12" fillId="2" borderId="17" xfId="0" applyFont="1" applyFill="1" applyBorder="1" applyAlignment="1" applyProtection="1">
      <alignment horizontal="left" vertical="center" wrapText="1"/>
      <protection/>
    </xf>
    <xf numFmtId="0" fontId="1" fillId="2" borderId="20" xfId="20" applyNumberFormat="1" applyFont="1" applyFill="1" applyBorder="1" applyAlignment="1">
      <alignment horizontal="center" vertical="center" wrapText="1"/>
      <protection/>
    </xf>
    <xf numFmtId="0" fontId="1" fillId="2" borderId="21" xfId="20" applyFont="1" applyFill="1" applyBorder="1" applyAlignment="1">
      <alignment horizontal="center" vertical="center" wrapText="1"/>
      <protection/>
    </xf>
    <xf numFmtId="0" fontId="1" fillId="2" borderId="22" xfId="0" applyFont="1" applyFill="1" applyBorder="1" applyAlignment="1" applyProtection="1">
      <alignment horizontal="left" vertical="center" wrapText="1"/>
      <protection/>
    </xf>
    <xf numFmtId="0" fontId="1" fillId="2" borderId="7" xfId="20" applyNumberFormat="1" applyFont="1" applyFill="1" applyBorder="1" applyAlignment="1">
      <alignment horizontal="center" vertical="center" wrapText="1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5" fillId="3" borderId="1" xfId="20" applyNumberFormat="1" applyFont="1" applyFill="1" applyBorder="1" applyAlignment="1">
      <alignment horizontal="center" vertical="center" wrapText="1"/>
      <protection/>
    </xf>
    <xf numFmtId="0" fontId="1" fillId="2" borderId="5" xfId="20" applyNumberFormat="1" applyFont="1" applyFill="1" applyBorder="1" applyAlignment="1">
      <alignment horizontal="right" vertical="center" wrapText="1"/>
      <protection/>
    </xf>
    <xf numFmtId="0" fontId="1" fillId="2" borderId="5" xfId="20" applyNumberFormat="1" applyFont="1" applyFill="1" applyBorder="1" applyAlignment="1">
      <alignment horizontal="center" vertical="center" wrapText="1"/>
      <protection/>
    </xf>
    <xf numFmtId="0" fontId="1" fillId="0" borderId="5" xfId="20" applyBorder="1" applyAlignment="1">
      <alignment horizontal="center"/>
      <protection/>
    </xf>
    <xf numFmtId="167" fontId="1" fillId="0" borderId="5" xfId="22" applyNumberFormat="1" applyFont="1" applyFill="1" applyBorder="1" applyAlignment="1">
      <alignment horizontal="center" vertical="center" wrapText="1"/>
    </xf>
    <xf numFmtId="4" fontId="5" fillId="0" borderId="2" xfId="20" applyNumberFormat="1" applyFont="1" applyFill="1" applyBorder="1" applyAlignment="1">
      <alignment horizontal="center" vertical="center" wrapText="1"/>
      <protection/>
    </xf>
    <xf numFmtId="0" fontId="1" fillId="0" borderId="2" xfId="20" applyNumberFormat="1" applyFont="1" applyFill="1" applyBorder="1" applyAlignment="1">
      <alignment horizontal="center" vertical="center" wrapText="1"/>
      <protection/>
    </xf>
    <xf numFmtId="0" fontId="5" fillId="3" borderId="24" xfId="20" applyNumberFormat="1" applyFont="1" applyFill="1" applyBorder="1" applyAlignment="1">
      <alignment horizontal="center" vertical="center" wrapText="1"/>
      <protection/>
    </xf>
    <xf numFmtId="0" fontId="5" fillId="3" borderId="17" xfId="20" applyFont="1" applyFill="1" applyBorder="1" applyAlignment="1">
      <alignment horizontal="center" vertical="center" wrapText="1"/>
      <protection/>
    </xf>
    <xf numFmtId="164" fontId="1" fillId="5" borderId="17" xfId="20" applyNumberFormat="1" applyFont="1" applyFill="1" applyBorder="1" applyAlignment="1" applyProtection="1">
      <alignment vertical="center" wrapText="1" indent="1"/>
      <protection locked="0"/>
    </xf>
    <xf numFmtId="0" fontId="5" fillId="3" borderId="5" xfId="20" applyNumberFormat="1" applyFont="1" applyFill="1" applyBorder="1" applyAlignment="1">
      <alignment horizontal="center" vertical="center" wrapText="1"/>
      <protection/>
    </xf>
    <xf numFmtId="0" fontId="16" fillId="0" borderId="5" xfId="0" applyFont="1" applyBorder="1" applyAlignment="1" applyProtection="1">
      <alignment horizontal="left" vertical="center" wrapText="1"/>
      <protection/>
    </xf>
    <xf numFmtId="0" fontId="5" fillId="3" borderId="5" xfId="20" applyFont="1" applyFill="1" applyBorder="1" applyAlignment="1">
      <alignment horizontal="center" vertical="center" wrapText="1"/>
      <protection/>
    </xf>
    <xf numFmtId="0" fontId="1" fillId="4" borderId="0" xfId="20" applyFill="1" applyAlignment="1" applyProtection="1">
      <alignment horizontal="center"/>
      <protection locked="0"/>
    </xf>
    <xf numFmtId="0" fontId="2" fillId="0" borderId="25" xfId="20" applyFont="1" applyBorder="1" applyAlignment="1">
      <alignment horizontal="left"/>
      <protection/>
    </xf>
    <xf numFmtId="0" fontId="7" fillId="0" borderId="25" xfId="20" applyFont="1" applyBorder="1" applyAlignment="1">
      <alignment horizontal="left"/>
      <protection/>
    </xf>
    <xf numFmtId="0" fontId="7" fillId="0" borderId="19" xfId="20" applyFont="1" applyBorder="1" applyAlignment="1">
      <alignment horizontal="left"/>
      <protection/>
    </xf>
    <xf numFmtId="0" fontId="2" fillId="0" borderId="26" xfId="20" applyFont="1" applyBorder="1" applyAlignment="1">
      <alignment horizontal="left"/>
      <protection/>
    </xf>
    <xf numFmtId="0" fontId="7" fillId="0" borderId="27" xfId="20" applyFont="1" applyBorder="1" applyAlignment="1">
      <alignment horizontal="left"/>
      <protection/>
    </xf>
    <xf numFmtId="166" fontId="2" fillId="0" borderId="22" xfId="20" applyNumberFormat="1" applyFont="1" applyBorder="1" applyAlignment="1">
      <alignment horizontal="right"/>
      <protection/>
    </xf>
    <xf numFmtId="166" fontId="2" fillId="0" borderId="25" xfId="20" applyNumberFormat="1" applyFont="1" applyBorder="1" applyAlignment="1">
      <alignment horizontal="right"/>
      <protection/>
    </xf>
    <xf numFmtId="166" fontId="2" fillId="0" borderId="19" xfId="20" applyNumberFormat="1" applyFont="1" applyBorder="1" applyAlignment="1">
      <alignment horizontal="right"/>
      <protection/>
    </xf>
    <xf numFmtId="0" fontId="8" fillId="0" borderId="28" xfId="20" applyFont="1" applyBorder="1" applyAlignment="1">
      <alignment horizontal="left"/>
      <protection/>
    </xf>
    <xf numFmtId="0" fontId="8" fillId="0" borderId="29" xfId="20" applyFont="1" applyBorder="1" applyAlignment="1">
      <alignment horizontal="left"/>
      <protection/>
    </xf>
    <xf numFmtId="166" fontId="8" fillId="0" borderId="22" xfId="20" applyNumberFormat="1" applyFont="1" applyBorder="1" applyAlignment="1">
      <alignment horizontal="center"/>
      <protection/>
    </xf>
    <xf numFmtId="166" fontId="8" fillId="0" borderId="25" xfId="20" applyNumberFormat="1" applyFont="1" applyBorder="1" applyAlignment="1">
      <alignment horizontal="center"/>
      <protection/>
    </xf>
    <xf numFmtId="166" fontId="8" fillId="0" borderId="19" xfId="20" applyNumberFormat="1" applyFont="1" applyBorder="1" applyAlignment="1">
      <alignment horizontal="center"/>
      <protection/>
    </xf>
    <xf numFmtId="166" fontId="2" fillId="0" borderId="30" xfId="20" applyNumberFormat="1" applyFont="1" applyBorder="1" applyAlignment="1">
      <alignment horizontal="right"/>
      <protection/>
    </xf>
    <xf numFmtId="166" fontId="2" fillId="0" borderId="26" xfId="20" applyNumberFormat="1" applyFont="1" applyBorder="1" applyAlignment="1">
      <alignment horizontal="right"/>
      <protection/>
    </xf>
    <xf numFmtId="166" fontId="2" fillId="0" borderId="27" xfId="20" applyNumberFormat="1" applyFont="1" applyBorder="1" applyAlignment="1">
      <alignment horizontal="right"/>
      <protection/>
    </xf>
    <xf numFmtId="166" fontId="8" fillId="0" borderId="31" xfId="20" applyNumberFormat="1" applyFont="1" applyBorder="1" applyAlignment="1">
      <alignment horizontal="center"/>
      <protection/>
    </xf>
    <xf numFmtId="166" fontId="8" fillId="0" borderId="32" xfId="20" applyNumberFormat="1" applyFont="1" applyBorder="1" applyAlignment="1">
      <alignment horizontal="center"/>
      <protection/>
    </xf>
    <xf numFmtId="166" fontId="8" fillId="0" borderId="33" xfId="20" applyNumberFormat="1" applyFont="1" applyBorder="1" applyAlignment="1">
      <alignment horizontal="center"/>
      <protection/>
    </xf>
    <xf numFmtId="0" fontId="8" fillId="0" borderId="22" xfId="20" applyFont="1" applyBorder="1" applyAlignment="1">
      <alignment horizontal="left"/>
      <protection/>
    </xf>
    <xf numFmtId="0" fontId="8" fillId="0" borderId="19" xfId="20" applyFont="1" applyBorder="1" applyAlignment="1">
      <alignment horizontal="left"/>
      <protection/>
    </xf>
    <xf numFmtId="0" fontId="2" fillId="7" borderId="2" xfId="20" applyFont="1" applyFill="1" applyBorder="1" applyAlignment="1">
      <alignment horizontal="left" indent="1"/>
      <protection/>
    </xf>
    <xf numFmtId="0" fontId="1" fillId="8" borderId="2" xfId="20" applyFont="1" applyFill="1" applyBorder="1" applyAlignment="1">
      <alignment horizontal="center"/>
      <protection/>
    </xf>
    <xf numFmtId="0" fontId="2" fillId="7" borderId="2" xfId="20" applyFont="1" applyFill="1" applyBorder="1" applyAlignment="1">
      <alignment horizontal="left" vertical="center"/>
      <protection/>
    </xf>
    <xf numFmtId="0" fontId="2" fillId="6" borderId="2" xfId="20" applyFont="1" applyFill="1" applyBorder="1" applyAlignment="1" applyProtection="1">
      <alignment horizontal="left" vertical="center"/>
      <protection locked="0"/>
    </xf>
    <xf numFmtId="49" fontId="4" fillId="0" borderId="34" xfId="20" applyNumberFormat="1" applyFont="1" applyFill="1" applyBorder="1" applyAlignment="1">
      <alignment horizontal="left" vertical="top" wrapText="1"/>
      <protection/>
    </xf>
    <xf numFmtId="49" fontId="4" fillId="0" borderId="35" xfId="20" applyNumberFormat="1" applyFont="1" applyFill="1" applyBorder="1" applyAlignment="1">
      <alignment horizontal="left" vertical="top" wrapText="1"/>
      <protection/>
    </xf>
    <xf numFmtId="49" fontId="4" fillId="0" borderId="15" xfId="20" applyNumberFormat="1" applyFont="1" applyFill="1" applyBorder="1" applyAlignment="1">
      <alignment horizontal="left" vertical="top" wrapText="1"/>
      <protection/>
    </xf>
    <xf numFmtId="0" fontId="4" fillId="2" borderId="4" xfId="20" applyNumberFormat="1" applyFont="1" applyFill="1" applyBorder="1" applyAlignment="1">
      <alignment horizontal="left" vertical="center" wrapText="1"/>
      <protection/>
    </xf>
    <xf numFmtId="0" fontId="4" fillId="2" borderId="3" xfId="20" applyNumberFormat="1" applyFont="1" applyFill="1" applyBorder="1" applyAlignment="1">
      <alignment horizontal="left" vertical="center" wrapText="1"/>
      <protection/>
    </xf>
    <xf numFmtId="0" fontId="4" fillId="2" borderId="6" xfId="20" applyNumberFormat="1" applyFont="1" applyFill="1" applyBorder="1" applyAlignment="1">
      <alignment horizontal="left" vertical="center" wrapText="1"/>
      <protection/>
    </xf>
    <xf numFmtId="164" fontId="2" fillId="2" borderId="36" xfId="20" applyNumberFormat="1" applyFont="1" applyFill="1" applyBorder="1" applyAlignment="1">
      <alignment wrapText="1" indent="1"/>
      <protection/>
    </xf>
    <xf numFmtId="164" fontId="2" fillId="2" borderId="37" xfId="20" applyNumberFormat="1" applyFont="1" applyFill="1" applyBorder="1" applyAlignment="1">
      <alignment wrapText="1" indent="1"/>
      <protection/>
    </xf>
    <xf numFmtId="164" fontId="2" fillId="2" borderId="38" xfId="20" applyNumberFormat="1" applyFont="1" applyFill="1" applyBorder="1" applyAlignment="1">
      <alignment wrapText="1" indent="1"/>
      <protection/>
    </xf>
    <xf numFmtId="0" fontId="2" fillId="7" borderId="24" xfId="20" applyFont="1" applyFill="1" applyBorder="1" applyAlignment="1">
      <alignment horizontal="center" vertical="center"/>
      <protection/>
    </xf>
    <xf numFmtId="0" fontId="2" fillId="7" borderId="39" xfId="20" applyFont="1" applyFill="1" applyBorder="1" applyAlignment="1">
      <alignment horizontal="center" vertical="center"/>
      <protection/>
    </xf>
    <xf numFmtId="0" fontId="2" fillId="7" borderId="16" xfId="20" applyFont="1" applyFill="1" applyBorder="1" applyAlignment="1">
      <alignment horizontal="center" vertical="center"/>
      <protection/>
    </xf>
    <xf numFmtId="0" fontId="2" fillId="7" borderId="40" xfId="20" applyFont="1" applyFill="1" applyBorder="1" applyAlignment="1">
      <alignment horizontal="center" vertical="center"/>
      <protection/>
    </xf>
    <xf numFmtId="0" fontId="2" fillId="7" borderId="0" xfId="20" applyFont="1" applyFill="1" applyBorder="1" applyAlignment="1">
      <alignment horizontal="center" vertical="center"/>
      <protection/>
    </xf>
    <xf numFmtId="0" fontId="2" fillId="7" borderId="41" xfId="20" applyFont="1" applyFill="1" applyBorder="1" applyAlignment="1">
      <alignment horizontal="center" vertical="center"/>
      <protection/>
    </xf>
    <xf numFmtId="0" fontId="1" fillId="2" borderId="42" xfId="20" applyFont="1" applyFill="1" applyBorder="1" applyAlignment="1">
      <alignment horizontal="center" vertical="center" wrapText="1"/>
      <protection/>
    </xf>
    <xf numFmtId="0" fontId="1" fillId="2" borderId="43" xfId="20" applyFont="1" applyFill="1" applyBorder="1" applyAlignment="1">
      <alignment horizontal="center" vertical="center" wrapText="1"/>
      <protection/>
    </xf>
    <xf numFmtId="0" fontId="4" fillId="2" borderId="40" xfId="20" applyNumberFormat="1" applyFont="1" applyFill="1" applyBorder="1" applyAlignment="1">
      <alignment horizontal="left" vertical="center" wrapText="1"/>
      <protection/>
    </xf>
    <xf numFmtId="0" fontId="4" fillId="2" borderId="0" xfId="20" applyNumberFormat="1" applyFont="1" applyFill="1" applyBorder="1" applyAlignment="1">
      <alignment horizontal="left" vertical="center" wrapText="1"/>
      <protection/>
    </xf>
    <xf numFmtId="0" fontId="4" fillId="2" borderId="35" xfId="20" applyNumberFormat="1" applyFont="1" applyFill="1" applyBorder="1" applyAlignment="1">
      <alignment horizontal="left" vertical="center" wrapText="1"/>
      <protection/>
    </xf>
    <xf numFmtId="0" fontId="4" fillId="2" borderId="15" xfId="20" applyNumberFormat="1" applyFont="1" applyFill="1" applyBorder="1" applyAlignment="1">
      <alignment horizontal="left" vertical="center" wrapText="1"/>
      <protection/>
    </xf>
    <xf numFmtId="0" fontId="4" fillId="2" borderId="41" xfId="20" applyNumberFormat="1" applyFont="1" applyFill="1" applyBorder="1" applyAlignment="1">
      <alignment horizontal="left" vertical="center" wrapText="1"/>
      <protection/>
    </xf>
    <xf numFmtId="0" fontId="4" fillId="2" borderId="34" xfId="20" applyNumberFormat="1" applyFont="1" applyFill="1" applyBorder="1" applyAlignment="1">
      <alignment horizontal="left" vertical="center" wrapText="1"/>
      <protection/>
    </xf>
    <xf numFmtId="0" fontId="4" fillId="2" borderId="39" xfId="20" applyNumberFormat="1" applyFont="1" applyFill="1" applyBorder="1" applyAlignment="1">
      <alignment horizontal="left" vertical="center" wrapText="1"/>
      <protection/>
    </xf>
    <xf numFmtId="0" fontId="4" fillId="2" borderId="24" xfId="20" applyNumberFormat="1" applyFont="1" applyFill="1" applyBorder="1" applyAlignment="1">
      <alignment horizontal="left" vertical="center" wrapText="1"/>
      <protection/>
    </xf>
    <xf numFmtId="0" fontId="9" fillId="0" borderId="0" xfId="21" applyAlignment="1">
      <alignment horizontal="left"/>
      <protection/>
    </xf>
    <xf numFmtId="0" fontId="10" fillId="0" borderId="0" xfId="21" applyFont="1" applyAlignment="1">
      <alignment horizontal="center"/>
      <protection/>
    </xf>
    <xf numFmtId="0" fontId="9" fillId="0" borderId="0" xfId="21" applyAlignment="1">
      <alignment horizontal="center"/>
      <protection/>
    </xf>
    <xf numFmtId="0" fontId="9" fillId="0" borderId="0" xfId="21" applyAlignment="1">
      <alignment horizontal="center" wrapText="1"/>
      <protection/>
    </xf>
    <xf numFmtId="0" fontId="2" fillId="7" borderId="24" xfId="20" applyFont="1" applyFill="1" applyBorder="1" applyAlignment="1" applyProtection="1">
      <alignment horizontal="center" vertical="center"/>
      <protection/>
    </xf>
    <xf numFmtId="0" fontId="2" fillId="7" borderId="39" xfId="20" applyFont="1" applyFill="1" applyBorder="1" applyAlignment="1" applyProtection="1">
      <alignment horizontal="center" vertical="center"/>
      <protection/>
    </xf>
    <xf numFmtId="0" fontId="2" fillId="7" borderId="16" xfId="20" applyFont="1" applyFill="1" applyBorder="1" applyAlignment="1" applyProtection="1">
      <alignment horizontal="center" vertical="center"/>
      <protection/>
    </xf>
    <xf numFmtId="0" fontId="2" fillId="7" borderId="40" xfId="20" applyFont="1" applyFill="1" applyBorder="1" applyAlignment="1" applyProtection="1">
      <alignment horizontal="center" vertical="center"/>
      <protection/>
    </xf>
    <xf numFmtId="0" fontId="2" fillId="7" borderId="0" xfId="20" applyFont="1" applyFill="1" applyBorder="1" applyAlignment="1" applyProtection="1">
      <alignment horizontal="center" vertical="center"/>
      <protection/>
    </xf>
    <xf numFmtId="0" fontId="2" fillId="7" borderId="41" xfId="20" applyFont="1" applyFill="1" applyBorder="1" applyAlignment="1" applyProtection="1">
      <alignment horizontal="center" vertical="center"/>
      <protection/>
    </xf>
    <xf numFmtId="49" fontId="2" fillId="0" borderId="5" xfId="20" applyNumberFormat="1" applyFont="1" applyFill="1" applyBorder="1" applyAlignment="1" applyProtection="1">
      <alignment horizontal="center" vertical="center" wrapText="1"/>
      <protection/>
    </xf>
    <xf numFmtId="0" fontId="2" fillId="0" borderId="5" xfId="20" applyFont="1" applyFill="1" applyBorder="1" applyAlignment="1" applyProtection="1">
      <alignment horizontal="center" vertical="center" wrapText="1"/>
      <protection/>
    </xf>
    <xf numFmtId="4" fontId="2" fillId="0" borderId="5" xfId="20" applyNumberFormat="1" applyFont="1" applyFill="1" applyBorder="1" applyAlignment="1" applyProtection="1">
      <alignment horizontal="center" vertical="center" wrapText="1"/>
      <protection/>
    </xf>
    <xf numFmtId="164" fontId="2" fillId="0" borderId="5" xfId="20" applyNumberFormat="1" applyFont="1" applyFill="1" applyBorder="1" applyAlignment="1" applyProtection="1">
      <alignment horizontal="center" vertical="center" wrapText="1"/>
      <protection/>
    </xf>
    <xf numFmtId="49" fontId="4" fillId="0" borderId="34" xfId="20" applyNumberFormat="1" applyFont="1" applyFill="1" applyBorder="1" applyAlignment="1" applyProtection="1">
      <alignment horizontal="left" vertical="top" wrapText="1"/>
      <protection/>
    </xf>
    <xf numFmtId="49" fontId="4" fillId="0" borderId="35" xfId="20" applyNumberFormat="1" applyFont="1" applyFill="1" applyBorder="1" applyAlignment="1" applyProtection="1">
      <alignment horizontal="left" vertical="top" wrapText="1"/>
      <protection/>
    </xf>
    <xf numFmtId="49" fontId="4" fillId="0" borderId="15" xfId="20" applyNumberFormat="1" applyFont="1" applyFill="1" applyBorder="1" applyAlignment="1" applyProtection="1">
      <alignment horizontal="left" vertical="top" wrapText="1"/>
      <protection/>
    </xf>
    <xf numFmtId="0" fontId="1" fillId="2" borderId="2" xfId="20" applyNumberFormat="1" applyFont="1" applyFill="1" applyBorder="1" applyAlignment="1" applyProtection="1">
      <alignment horizontal="center" vertical="center" wrapText="1"/>
      <protection/>
    </xf>
    <xf numFmtId="0" fontId="1" fillId="2" borderId="2" xfId="20" applyFont="1" applyFill="1" applyBorder="1" applyAlignment="1" applyProtection="1">
      <alignment horizontal="center" vertical="center" wrapText="1"/>
      <protection/>
    </xf>
    <xf numFmtId="167" fontId="1" fillId="0" borderId="2" xfId="22" applyNumberFormat="1" applyFont="1" applyFill="1" applyBorder="1" applyAlignment="1" applyProtection="1">
      <alignment horizontal="center" vertical="center" wrapText="1"/>
      <protection/>
    </xf>
    <xf numFmtId="0" fontId="1" fillId="2" borderId="5" xfId="20" applyNumberFormat="1" applyFont="1" applyFill="1" applyBorder="1" applyAlignment="1" applyProtection="1">
      <alignment horizontal="center" vertical="center" wrapText="1"/>
      <protection/>
    </xf>
    <xf numFmtId="0" fontId="3" fillId="2" borderId="3" xfId="20" applyFont="1" applyFill="1" applyBorder="1" applyAlignment="1" applyProtection="1">
      <alignment vertical="center" wrapText="1"/>
      <protection/>
    </xf>
    <xf numFmtId="0" fontId="1" fillId="2" borderId="2" xfId="20" applyNumberFormat="1" applyFont="1" applyFill="1" applyBorder="1" applyAlignment="1" applyProtection="1">
      <alignment horizontal="center" vertical="center" wrapText="1"/>
      <protection/>
    </xf>
    <xf numFmtId="0" fontId="3" fillId="2" borderId="4" xfId="20" applyNumberFormat="1" applyFont="1" applyFill="1" applyBorder="1" applyAlignment="1" applyProtection="1">
      <alignment horizontal="right" vertical="center" wrapText="1"/>
      <protection/>
    </xf>
    <xf numFmtId="0" fontId="1" fillId="2" borderId="6" xfId="20" applyFont="1" applyFill="1" applyBorder="1" applyAlignment="1" applyProtection="1">
      <alignment horizontal="center" vertical="center" wrapText="1"/>
      <protection/>
    </xf>
    <xf numFmtId="167" fontId="3" fillId="0" borderId="2" xfId="22" applyNumberFormat="1" applyFont="1" applyFill="1" applyBorder="1" applyAlignment="1" applyProtection="1">
      <alignment horizontal="center" vertical="center" wrapText="1"/>
      <protection/>
    </xf>
    <xf numFmtId="167" fontId="14" fillId="0" borderId="2" xfId="22" applyNumberFormat="1" applyFont="1" applyFill="1" applyBorder="1" applyAlignment="1" applyProtection="1">
      <alignment horizontal="center" vertical="center" wrapText="1"/>
      <protection/>
    </xf>
    <xf numFmtId="0" fontId="1" fillId="2" borderId="4" xfId="20" applyNumberFormat="1" applyFont="1" applyFill="1" applyBorder="1" applyAlignment="1" applyProtection="1">
      <alignment horizontal="center" vertical="center" wrapText="1"/>
      <protection/>
    </xf>
    <xf numFmtId="0" fontId="1" fillId="2" borderId="2" xfId="20" applyNumberFormat="1" applyFont="1" applyFill="1" applyBorder="1" applyAlignment="1" applyProtection="1">
      <alignment horizontal="right" vertical="center" wrapText="1"/>
      <protection/>
    </xf>
    <xf numFmtId="0" fontId="3" fillId="2" borderId="2" xfId="20" applyFont="1" applyFill="1" applyBorder="1" applyAlignment="1" applyProtection="1">
      <alignment horizontal="left" vertical="center" wrapText="1"/>
      <protection/>
    </xf>
    <xf numFmtId="0" fontId="5" fillId="3" borderId="2" xfId="20" applyNumberFormat="1" applyFont="1" applyFill="1" applyBorder="1" applyAlignment="1" applyProtection="1">
      <alignment horizontal="center" vertical="center" wrapText="1"/>
      <protection/>
    </xf>
    <xf numFmtId="0" fontId="5" fillId="3" borderId="2" xfId="20" applyFont="1" applyFill="1" applyBorder="1" applyAlignment="1" applyProtection="1">
      <alignment horizontal="center" vertical="center" wrapText="1"/>
      <protection/>
    </xf>
    <xf numFmtId="164" fontId="5" fillId="3" borderId="2" xfId="20" applyNumberFormat="1" applyFont="1" applyFill="1" applyBorder="1" applyAlignment="1" applyProtection="1">
      <alignment vertical="center" wrapText="1" indent="1"/>
      <protection/>
    </xf>
    <xf numFmtId="49" fontId="3" fillId="2" borderId="2" xfId="20" applyNumberFormat="1" applyFont="1" applyFill="1" applyBorder="1" applyAlignment="1" applyProtection="1">
      <alignment horizontal="right" vertical="center" wrapText="1"/>
      <protection/>
    </xf>
    <xf numFmtId="49" fontId="15" fillId="3" borderId="2" xfId="20" applyNumberFormat="1" applyFont="1" applyFill="1" applyBorder="1" applyAlignment="1" applyProtection="1">
      <alignment horizontal="left" vertical="center" wrapText="1"/>
      <protection/>
    </xf>
    <xf numFmtId="167" fontId="1" fillId="2" borderId="2" xfId="22" applyNumberFormat="1" applyFont="1" applyFill="1" applyBorder="1" applyAlignment="1" applyProtection="1">
      <alignment horizontal="center" vertical="center" wrapText="1"/>
      <protection/>
    </xf>
    <xf numFmtId="0" fontId="4" fillId="2" borderId="4" xfId="20" applyNumberFormat="1" applyFont="1" applyFill="1" applyBorder="1" applyAlignment="1" applyProtection="1">
      <alignment horizontal="left" vertical="center" wrapText="1"/>
      <protection/>
    </xf>
    <xf numFmtId="0" fontId="4" fillId="2" borderId="3" xfId="20" applyNumberFormat="1" applyFont="1" applyFill="1" applyBorder="1" applyAlignment="1" applyProtection="1">
      <alignment horizontal="left" vertical="center" wrapText="1"/>
      <protection/>
    </xf>
    <xf numFmtId="0" fontId="4" fillId="2" borderId="6" xfId="20" applyNumberFormat="1" applyFont="1" applyFill="1" applyBorder="1" applyAlignment="1" applyProtection="1">
      <alignment horizontal="left" vertical="center" wrapText="1"/>
      <protection/>
    </xf>
    <xf numFmtId="167" fontId="14" fillId="2" borderId="2" xfId="22" applyNumberFormat="1" applyFont="1" applyFill="1" applyBorder="1" applyAlignment="1" applyProtection="1">
      <alignment horizontal="center" vertical="center" wrapText="1"/>
      <protection/>
    </xf>
    <xf numFmtId="0" fontId="1" fillId="2" borderId="2" xfId="20" applyFont="1" applyFill="1" applyBorder="1" applyAlignment="1" applyProtection="1">
      <alignment horizontal="left" vertical="center" wrapText="1"/>
      <protection/>
    </xf>
    <xf numFmtId="0" fontId="1" fillId="2" borderId="2" xfId="20" applyFont="1" applyFill="1" applyBorder="1" applyAlignment="1" applyProtection="1">
      <alignment horizontal="left" vertical="center" wrapText="1"/>
      <protection/>
    </xf>
    <xf numFmtId="0" fontId="5" fillId="3" borderId="2" xfId="20" applyFont="1" applyFill="1" applyBorder="1" applyAlignment="1" applyProtection="1">
      <alignment vertical="center" wrapText="1"/>
      <protection/>
    </xf>
    <xf numFmtId="0" fontId="4" fillId="2" borderId="24" xfId="20" applyNumberFormat="1" applyFont="1" applyFill="1" applyBorder="1" applyAlignment="1" applyProtection="1">
      <alignment horizontal="left" vertical="center" wrapText="1"/>
      <protection/>
    </xf>
    <xf numFmtId="0" fontId="5" fillId="3" borderId="5" xfId="20" applyNumberFormat="1" applyFont="1" applyFill="1" applyBorder="1" applyAlignment="1" applyProtection="1">
      <alignment horizontal="center" vertical="center" wrapText="1"/>
      <protection/>
    </xf>
    <xf numFmtId="0" fontId="5" fillId="3" borderId="17" xfId="20" applyFont="1" applyFill="1" applyBorder="1" applyAlignment="1" applyProtection="1">
      <alignment horizontal="center" vertical="center" wrapText="1"/>
      <protection/>
    </xf>
    <xf numFmtId="167" fontId="1" fillId="0" borderId="17" xfId="22" applyNumberFormat="1" applyFont="1" applyFill="1" applyBorder="1" applyAlignment="1" applyProtection="1">
      <alignment horizontal="center" vertical="center" wrapText="1"/>
      <protection/>
    </xf>
    <xf numFmtId="164" fontId="5" fillId="3" borderId="17" xfId="20" applyNumberFormat="1" applyFont="1" applyFill="1" applyBorder="1" applyAlignment="1" applyProtection="1">
      <alignment vertical="center" wrapText="1" indent="1"/>
      <protection/>
    </xf>
    <xf numFmtId="0" fontId="5" fillId="3" borderId="5" xfId="20" applyFont="1" applyFill="1" applyBorder="1" applyAlignment="1" applyProtection="1">
      <alignment horizontal="center" vertical="center" wrapText="1"/>
      <protection/>
    </xf>
    <xf numFmtId="167" fontId="1" fillId="0" borderId="5" xfId="22" applyNumberFormat="1" applyFont="1" applyFill="1" applyBorder="1" applyAlignment="1" applyProtection="1">
      <alignment horizontal="center" vertical="center" wrapText="1"/>
      <protection/>
    </xf>
    <xf numFmtId="164" fontId="5" fillId="3" borderId="5" xfId="20" applyNumberFormat="1" applyFont="1" applyFill="1" applyBorder="1" applyAlignment="1" applyProtection="1">
      <alignment vertical="center" wrapText="1" indent="1"/>
      <protection/>
    </xf>
    <xf numFmtId="0" fontId="4" fillId="2" borderId="40" xfId="20" applyNumberFormat="1" applyFont="1" applyFill="1" applyBorder="1" applyAlignment="1" applyProtection="1">
      <alignment horizontal="left" vertical="center" wrapText="1"/>
      <protection/>
    </xf>
    <xf numFmtId="0" fontId="4" fillId="2" borderId="0" xfId="20" applyNumberFormat="1" applyFont="1" applyFill="1" applyBorder="1" applyAlignment="1" applyProtection="1">
      <alignment horizontal="left" vertical="center" wrapText="1"/>
      <protection/>
    </xf>
    <xf numFmtId="0" fontId="4" fillId="2" borderId="35" xfId="20" applyNumberFormat="1" applyFont="1" applyFill="1" applyBorder="1" applyAlignment="1" applyProtection="1">
      <alignment horizontal="left" vertical="center" wrapText="1"/>
      <protection/>
    </xf>
    <xf numFmtId="0" fontId="4" fillId="2" borderId="15" xfId="20" applyNumberFormat="1" applyFont="1" applyFill="1" applyBorder="1" applyAlignment="1" applyProtection="1">
      <alignment horizontal="left" vertical="center" wrapText="1"/>
      <protection/>
    </xf>
    <xf numFmtId="0" fontId="5" fillId="3" borderId="6" xfId="20" applyFont="1" applyFill="1" applyBorder="1" applyAlignment="1" applyProtection="1">
      <alignment horizontal="center" vertical="center" wrapText="1"/>
      <protection/>
    </xf>
    <xf numFmtId="0" fontId="3" fillId="2" borderId="2" xfId="20" applyFont="1" applyFill="1" applyBorder="1" applyAlignment="1" applyProtection="1">
      <alignment horizontal="right" vertical="center" wrapText="1"/>
      <protection/>
    </xf>
    <xf numFmtId="0" fontId="4" fillId="2" borderId="5" xfId="20" applyNumberFormat="1" applyFont="1" applyFill="1" applyBorder="1" applyAlignment="1" applyProtection="1">
      <alignment horizontal="left" vertical="center" wrapText="1"/>
      <protection/>
    </xf>
    <xf numFmtId="4" fontId="5" fillId="3" borderId="2" xfId="20" applyNumberFormat="1" applyFont="1" applyFill="1" applyBorder="1" applyAlignment="1" applyProtection="1">
      <alignment horizontal="center" vertical="center" wrapText="1"/>
      <protection/>
    </xf>
    <xf numFmtId="0" fontId="4" fillId="2" borderId="41" xfId="20" applyNumberFormat="1" applyFont="1" applyFill="1" applyBorder="1" applyAlignment="1" applyProtection="1">
      <alignment horizontal="left" vertical="center" wrapText="1"/>
      <protection/>
    </xf>
    <xf numFmtId="0" fontId="1" fillId="2" borderId="5" xfId="20" applyFont="1" applyFill="1" applyBorder="1" applyAlignment="1" applyProtection="1">
      <alignment horizontal="center" vertical="center" wrapText="1"/>
      <protection/>
    </xf>
    <xf numFmtId="164" fontId="1" fillId="2" borderId="5" xfId="20" applyNumberFormat="1" applyFont="1" applyFill="1" applyBorder="1" applyAlignment="1" applyProtection="1">
      <alignment vertical="center" wrapText="1" indent="1"/>
      <protection/>
    </xf>
    <xf numFmtId="0" fontId="1" fillId="2" borderId="7" xfId="20" applyNumberFormat="1" applyFont="1" applyFill="1" applyBorder="1" applyAlignment="1" applyProtection="1">
      <alignment horizontal="center" vertical="center" wrapText="1"/>
      <protection/>
    </xf>
    <xf numFmtId="0" fontId="1" fillId="2" borderId="8" xfId="20" applyFont="1" applyFill="1" applyBorder="1" applyAlignment="1" applyProtection="1">
      <alignment horizontal="center" vertical="center" wrapText="1"/>
      <protection/>
    </xf>
    <xf numFmtId="167" fontId="1" fillId="0" borderId="16" xfId="22" applyNumberFormat="1" applyFont="1" applyFill="1" applyBorder="1" applyAlignment="1" applyProtection="1">
      <alignment horizontal="center" vertical="center" wrapText="1"/>
      <protection/>
    </xf>
    <xf numFmtId="164" fontId="5" fillId="3" borderId="1" xfId="20" applyNumberFormat="1" applyFont="1" applyFill="1" applyBorder="1" applyAlignment="1" applyProtection="1">
      <alignment vertical="center" wrapText="1" indent="1"/>
      <protection/>
    </xf>
    <xf numFmtId="0" fontId="3" fillId="2" borderId="5" xfId="20" applyFont="1" applyFill="1" applyBorder="1" applyAlignment="1" applyProtection="1">
      <alignment horizontal="right" vertical="center" wrapText="1"/>
      <protection/>
    </xf>
    <xf numFmtId="0" fontId="3" fillId="2" borderId="5" xfId="20" applyFont="1" applyFill="1" applyBorder="1" applyAlignment="1" applyProtection="1">
      <alignment horizontal="left" vertical="center" wrapText="1"/>
      <protection/>
    </xf>
    <xf numFmtId="167" fontId="14" fillId="2" borderId="5" xfId="22" applyNumberFormat="1" applyFont="1" applyFill="1" applyBorder="1" applyAlignment="1" applyProtection="1">
      <alignment horizontal="center" vertical="center" wrapText="1"/>
      <protection/>
    </xf>
    <xf numFmtId="0" fontId="1" fillId="2" borderId="18" xfId="20" applyNumberFormat="1" applyFont="1" applyFill="1" applyBorder="1" applyAlignment="1" applyProtection="1">
      <alignment horizontal="center" vertical="center" wrapText="1"/>
      <protection/>
    </xf>
    <xf numFmtId="0" fontId="1" fillId="3" borderId="15" xfId="20" applyFont="1" applyFill="1" applyBorder="1" applyAlignment="1" applyProtection="1">
      <alignment vertical="center" wrapText="1"/>
      <protection/>
    </xf>
    <xf numFmtId="0" fontId="1" fillId="2" borderId="1" xfId="20" applyFont="1" applyFill="1" applyBorder="1" applyAlignment="1" applyProtection="1">
      <alignment horizontal="center" vertical="center" wrapText="1"/>
      <protection/>
    </xf>
    <xf numFmtId="167" fontId="1" fillId="0" borderId="1" xfId="22" applyNumberFormat="1" applyFont="1" applyFill="1" applyBorder="1" applyAlignment="1" applyProtection="1">
      <alignment horizontal="center" vertical="center" wrapText="1"/>
      <protection/>
    </xf>
    <xf numFmtId="164" fontId="1" fillId="2" borderId="1" xfId="20" applyNumberFormat="1" applyFont="1" applyFill="1" applyBorder="1" applyAlignment="1" applyProtection="1">
      <alignment vertical="center" wrapText="1" indent="1"/>
      <protection/>
    </xf>
    <xf numFmtId="0" fontId="3" fillId="3" borderId="6" xfId="20" applyFont="1" applyFill="1" applyBorder="1" applyAlignment="1" applyProtection="1">
      <alignment vertical="center" wrapText="1"/>
      <protection/>
    </xf>
    <xf numFmtId="4" fontId="1" fillId="0" borderId="2" xfId="20" applyNumberFormat="1" applyFont="1" applyFill="1" applyBorder="1" applyAlignment="1" applyProtection="1">
      <alignment horizontal="center" vertical="center" wrapText="1"/>
      <protection/>
    </xf>
    <xf numFmtId="0" fontId="1" fillId="2" borderId="2" xfId="20" applyFont="1" applyFill="1" applyBorder="1" applyAlignment="1" applyProtection="1">
      <alignment horizontal="center" vertical="center" wrapText="1"/>
      <protection/>
    </xf>
    <xf numFmtId="164" fontId="1" fillId="2" borderId="2" xfId="20" applyNumberFormat="1" applyFont="1" applyFill="1" applyBorder="1" applyAlignment="1" applyProtection="1">
      <alignment vertical="center" wrapText="1" indent="1"/>
      <protection/>
    </xf>
    <xf numFmtId="0" fontId="1" fillId="2" borderId="17" xfId="20" applyNumberFormat="1" applyFont="1" applyFill="1" applyBorder="1" applyAlignment="1" applyProtection="1">
      <alignment horizontal="center" vertical="center" wrapText="1"/>
      <protection/>
    </xf>
    <xf numFmtId="0" fontId="1" fillId="0" borderId="5" xfId="20" applyBorder="1" applyProtection="1">
      <alignment/>
      <protection/>
    </xf>
    <xf numFmtId="0" fontId="1" fillId="0" borderId="0" xfId="20" applyProtection="1">
      <alignment/>
      <protection/>
    </xf>
    <xf numFmtId="0" fontId="4" fillId="2" borderId="34" xfId="20" applyNumberFormat="1" applyFont="1" applyFill="1" applyBorder="1" applyAlignment="1" applyProtection="1">
      <alignment horizontal="left" vertical="center" wrapText="1"/>
      <protection/>
    </xf>
    <xf numFmtId="0" fontId="4" fillId="2" borderId="39" xfId="20" applyNumberFormat="1" applyFont="1" applyFill="1" applyBorder="1" applyAlignment="1" applyProtection="1">
      <alignment horizontal="left" vertical="center" wrapText="1"/>
      <protection/>
    </xf>
    <xf numFmtId="4" fontId="1" fillId="2" borderId="4" xfId="20" applyNumberFormat="1" applyFont="1" applyFill="1" applyBorder="1" applyAlignment="1" applyProtection="1">
      <alignment horizontal="center" vertical="center" wrapText="1"/>
      <protection/>
    </xf>
    <xf numFmtId="164" fontId="1" fillId="2" borderId="6" xfId="20" applyNumberFormat="1" applyFont="1" applyFill="1" applyBorder="1" applyAlignment="1" applyProtection="1">
      <alignment vertical="center" wrapText="1" indent="1"/>
      <protection/>
    </xf>
    <xf numFmtId="0" fontId="1" fillId="2" borderId="2" xfId="20" applyFont="1" applyFill="1" applyBorder="1" applyAlignment="1" applyProtection="1">
      <alignment vertical="center" wrapText="1"/>
      <protection/>
    </xf>
    <xf numFmtId="4" fontId="1" fillId="2" borderId="2" xfId="20" applyNumberFormat="1" applyFont="1" applyFill="1" applyBorder="1" applyAlignment="1" applyProtection="1">
      <alignment horizontal="center" vertical="center" wrapText="1"/>
      <protection/>
    </xf>
    <xf numFmtId="0" fontId="1" fillId="2" borderId="11" xfId="20" applyNumberFormat="1" applyFont="1" applyFill="1" applyBorder="1" applyAlignment="1" applyProtection="1">
      <alignment horizontal="center" vertical="center" wrapText="1"/>
      <protection/>
    </xf>
    <xf numFmtId="0" fontId="3" fillId="2" borderId="11" xfId="20" applyFont="1" applyFill="1" applyBorder="1" applyAlignment="1" applyProtection="1">
      <alignment vertical="center" wrapText="1"/>
      <protection/>
    </xf>
    <xf numFmtId="0" fontId="1" fillId="2" borderId="42" xfId="20" applyFont="1" applyFill="1" applyBorder="1" applyAlignment="1" applyProtection="1">
      <alignment horizontal="center" vertical="center" wrapText="1"/>
      <protection/>
    </xf>
    <xf numFmtId="0" fontId="1" fillId="2" borderId="43" xfId="20" applyFont="1" applyFill="1" applyBorder="1" applyAlignment="1" applyProtection="1">
      <alignment horizontal="center" vertical="center" wrapText="1"/>
      <protection/>
    </xf>
    <xf numFmtId="164" fontId="1" fillId="2" borderId="11" xfId="20" applyNumberFormat="1" applyFont="1" applyFill="1" applyBorder="1" applyAlignment="1" applyProtection="1">
      <alignment vertical="center" wrapText="1" indent="1"/>
      <protection/>
    </xf>
    <xf numFmtId="49" fontId="1" fillId="2" borderId="1" xfId="20" applyNumberFormat="1" applyFont="1" applyFill="1" applyBorder="1" applyAlignment="1" applyProtection="1">
      <alignment horizontal="center" wrapText="1"/>
      <protection/>
    </xf>
    <xf numFmtId="0" fontId="2" fillId="2" borderId="1" xfId="20" applyFont="1" applyFill="1" applyBorder="1" applyAlignment="1" applyProtection="1">
      <alignment wrapText="1"/>
      <protection/>
    </xf>
    <xf numFmtId="164" fontId="2" fillId="2" borderId="36" xfId="20" applyNumberFormat="1" applyFont="1" applyFill="1" applyBorder="1" applyAlignment="1" applyProtection="1">
      <alignment wrapText="1" indent="1"/>
      <protection/>
    </xf>
    <xf numFmtId="164" fontId="2" fillId="2" borderId="37" xfId="20" applyNumberFormat="1" applyFont="1" applyFill="1" applyBorder="1" applyAlignment="1" applyProtection="1">
      <alignment wrapText="1" indent="1"/>
      <protection/>
    </xf>
    <xf numFmtId="164" fontId="2" fillId="2" borderId="38" xfId="20" applyNumberFormat="1" applyFont="1" applyFill="1" applyBorder="1" applyAlignment="1" applyProtection="1">
      <alignment wrapText="1" inden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cl-fs1\homes$\OTSM\Ve&#345;ejn&#233;%20zak&#225;zky\2015\Dubick&#225;%20992\VV%20Dubick&#225;%20992%20-%20zad&#225;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Pokyny pro vyplnění"/>
    </sheetNames>
    <sheetDataSet>
      <sheetData sheetId="0">
        <row r="4">
          <cell r="C4" t="str">
            <v>Farní charita, Dubická 992,Česká Lípa</v>
          </cell>
        </row>
        <row r="6">
          <cell r="C6" t="str">
            <v>Oprava části fasády</v>
          </cell>
        </row>
        <row r="7">
          <cell r="G7">
            <v>0</v>
          </cell>
        </row>
      </sheetData>
      <sheetData sheetId="1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6">
          <cell r="H26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 topLeftCell="A1">
      <selection activeCell="C5" sqref="C5:F5"/>
    </sheetView>
  </sheetViews>
  <sheetFormatPr defaultColWidth="9.140625" defaultRowHeight="15"/>
  <cols>
    <col min="1" max="1" width="8.7109375" style="1" customWidth="1"/>
    <col min="2" max="2" width="84.421875" style="1" customWidth="1"/>
    <col min="3" max="3" width="5.421875" style="1" customWidth="1"/>
    <col min="4" max="4" width="10.421875" style="1" customWidth="1"/>
    <col min="5" max="5" width="12.8515625" style="1" customWidth="1"/>
    <col min="6" max="6" width="15.7109375" style="1" customWidth="1"/>
  </cols>
  <sheetData>
    <row r="1" spans="1:12" s="1" customFormat="1" ht="12.75" customHeight="1">
      <c r="A1" s="155" t="s">
        <v>73</v>
      </c>
      <c r="B1" s="155"/>
      <c r="C1" s="155"/>
      <c r="D1" s="155"/>
      <c r="E1" s="155"/>
      <c r="F1" s="155"/>
      <c r="H1" s="25"/>
      <c r="I1" s="25"/>
      <c r="J1" s="25"/>
      <c r="K1" s="25"/>
      <c r="L1" s="25"/>
    </row>
    <row r="2" spans="1:13" s="1" customFormat="1" ht="17.1" customHeight="1">
      <c r="A2" s="156" t="s">
        <v>20</v>
      </c>
      <c r="B2" s="156"/>
      <c r="C2" s="156"/>
      <c r="D2" s="156"/>
      <c r="E2" s="154" t="s">
        <v>18</v>
      </c>
      <c r="F2" s="154"/>
      <c r="H2" s="24"/>
      <c r="I2" s="24"/>
      <c r="J2" s="24"/>
      <c r="K2" s="24"/>
      <c r="L2" s="24"/>
      <c r="M2" s="23"/>
    </row>
    <row r="3" spans="1:13" s="1" customFormat="1" ht="17.1" customHeight="1">
      <c r="A3" s="154" t="s">
        <v>139</v>
      </c>
      <c r="B3" s="154"/>
      <c r="C3" s="154"/>
      <c r="D3" s="154"/>
      <c r="E3" s="157"/>
      <c r="F3" s="157"/>
      <c r="H3" s="24"/>
      <c r="I3" s="24"/>
      <c r="J3" s="24"/>
      <c r="K3" s="24"/>
      <c r="L3" s="24"/>
      <c r="M3" s="23"/>
    </row>
    <row r="4" spans="1:13" s="1" customFormat="1" ht="17.1" customHeight="1">
      <c r="A4" s="154" t="s">
        <v>78</v>
      </c>
      <c r="B4" s="154"/>
      <c r="C4" s="154"/>
      <c r="D4" s="154"/>
      <c r="E4" s="89" t="s">
        <v>17</v>
      </c>
      <c r="F4" s="83"/>
      <c r="H4" s="24"/>
      <c r="I4" s="24"/>
      <c r="J4" s="24"/>
      <c r="K4" s="24"/>
      <c r="L4" s="24"/>
      <c r="M4" s="23"/>
    </row>
    <row r="5" spans="1:6" ht="15">
      <c r="A5" s="133" t="s">
        <v>74</v>
      </c>
      <c r="B5" s="134"/>
      <c r="C5" s="138">
        <f>ROUND('936'!$C$86,2)</f>
        <v>0</v>
      </c>
      <c r="D5" s="139"/>
      <c r="E5" s="139"/>
      <c r="F5" s="140"/>
    </row>
    <row r="6" spans="1:6" ht="15">
      <c r="A6" s="133" t="s">
        <v>75</v>
      </c>
      <c r="B6" s="135"/>
      <c r="C6" s="138">
        <f>'1354'!$C$91</f>
        <v>0</v>
      </c>
      <c r="D6" s="139"/>
      <c r="E6" s="139"/>
      <c r="F6" s="140"/>
    </row>
    <row r="7" spans="1:6" ht="15.75" thickBot="1">
      <c r="A7" s="136" t="s">
        <v>76</v>
      </c>
      <c r="B7" s="137"/>
      <c r="C7" s="146">
        <f>'1355'!$C$111</f>
        <v>0</v>
      </c>
      <c r="D7" s="147"/>
      <c r="E7" s="147"/>
      <c r="F7" s="148"/>
    </row>
    <row r="8" spans="1:6" ht="21" thickTop="1">
      <c r="A8" s="141" t="s">
        <v>21</v>
      </c>
      <c r="B8" s="142"/>
      <c r="C8" s="149">
        <f>SUM(C5:C7)</f>
        <v>0</v>
      </c>
      <c r="D8" s="150"/>
      <c r="E8" s="150"/>
      <c r="F8" s="151"/>
    </row>
    <row r="9" spans="1:6" ht="20.25">
      <c r="A9" s="152" t="s">
        <v>22</v>
      </c>
      <c r="B9" s="153"/>
      <c r="C9" s="143">
        <f>SUM(C10-C8)</f>
        <v>0</v>
      </c>
      <c r="D9" s="144"/>
      <c r="E9" s="144"/>
      <c r="F9" s="145"/>
    </row>
    <row r="10" spans="1:6" ht="20.25">
      <c r="A10" s="141" t="s">
        <v>23</v>
      </c>
      <c r="B10" s="142"/>
      <c r="C10" s="143">
        <f>ROUND(SUM(C8*1.15),0)</f>
        <v>0</v>
      </c>
      <c r="D10" s="144"/>
      <c r="E10" s="144"/>
      <c r="F10" s="145"/>
    </row>
    <row r="14" spans="2:5" ht="15">
      <c r="B14" s="26" t="s">
        <v>1</v>
      </c>
      <c r="C14" s="132"/>
      <c r="D14" s="132"/>
      <c r="E14" s="132"/>
    </row>
    <row r="16" spans="2:5" ht="15">
      <c r="B16" s="26" t="s">
        <v>0</v>
      </c>
      <c r="C16" s="84"/>
      <c r="D16" s="84"/>
      <c r="E16" s="84"/>
    </row>
    <row r="17" spans="3:5" ht="15">
      <c r="C17" s="84"/>
      <c r="D17" s="84"/>
      <c r="E17" s="84"/>
    </row>
    <row r="18" spans="3:5" ht="15">
      <c r="C18" s="84"/>
      <c r="D18" s="84"/>
      <c r="E18" s="84"/>
    </row>
    <row r="19" spans="3:5" ht="15">
      <c r="C19" s="84"/>
      <c r="D19" s="84"/>
      <c r="E19" s="84"/>
    </row>
  </sheetData>
  <sheetProtection selectLockedCells="1"/>
  <mergeCells count="19">
    <mergeCell ref="A4:D4"/>
    <mergeCell ref="A1:F1"/>
    <mergeCell ref="A2:D2"/>
    <mergeCell ref="E2:F2"/>
    <mergeCell ref="A3:D3"/>
    <mergeCell ref="E3:F3"/>
    <mergeCell ref="C14:E14"/>
    <mergeCell ref="A5:B5"/>
    <mergeCell ref="A6:B6"/>
    <mergeCell ref="A7:B7"/>
    <mergeCell ref="C6:F6"/>
    <mergeCell ref="A10:B10"/>
    <mergeCell ref="C10:F10"/>
    <mergeCell ref="C5:F5"/>
    <mergeCell ref="C7:F7"/>
    <mergeCell ref="A8:B8"/>
    <mergeCell ref="C8:F8"/>
    <mergeCell ref="A9:B9"/>
    <mergeCell ref="C9:F9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workbookViewId="0" topLeftCell="A1">
      <selection activeCell="E52" sqref="E52"/>
    </sheetView>
  </sheetViews>
  <sheetFormatPr defaultColWidth="9.140625" defaultRowHeight="15"/>
  <cols>
    <col min="1" max="1" width="8.7109375" style="1" customWidth="1"/>
    <col min="2" max="2" width="93.140625" style="1" customWidth="1"/>
    <col min="3" max="3" width="5.421875" style="1" customWidth="1"/>
    <col min="4" max="4" width="10.421875" style="1" customWidth="1"/>
    <col min="5" max="5" width="12.8515625" style="1" customWidth="1"/>
    <col min="6" max="6" width="15.7109375" style="1" customWidth="1"/>
    <col min="7" max="7" width="4.8515625" style="1" customWidth="1"/>
    <col min="8" max="8" width="42.8515625" style="1" customWidth="1"/>
    <col min="9" max="9" width="5.421875" style="1" customWidth="1"/>
    <col min="10" max="10" width="6.8515625" style="1" customWidth="1"/>
    <col min="11" max="16384" width="9.140625" style="1" customWidth="1"/>
  </cols>
  <sheetData>
    <row r="1" spans="1:12" ht="12.75" customHeight="1">
      <c r="A1" s="155" t="s">
        <v>73</v>
      </c>
      <c r="B1" s="155"/>
      <c r="C1" s="155"/>
      <c r="D1" s="155"/>
      <c r="E1" s="155"/>
      <c r="F1" s="155"/>
      <c r="H1" s="25"/>
      <c r="I1" s="25"/>
      <c r="J1" s="25"/>
      <c r="K1" s="25"/>
      <c r="L1" s="25"/>
    </row>
    <row r="2" spans="1:13" ht="17.1" customHeight="1">
      <c r="A2" s="187" t="s">
        <v>77</v>
      </c>
      <c r="B2" s="188"/>
      <c r="C2" s="188"/>
      <c r="D2" s="188"/>
      <c r="E2" s="188"/>
      <c r="F2" s="189"/>
      <c r="H2" s="24"/>
      <c r="I2" s="24"/>
      <c r="J2" s="24"/>
      <c r="K2" s="24"/>
      <c r="L2" s="24"/>
      <c r="M2" s="23"/>
    </row>
    <row r="3" spans="1:13" ht="17.1" customHeight="1">
      <c r="A3" s="190"/>
      <c r="B3" s="191"/>
      <c r="C3" s="191"/>
      <c r="D3" s="191"/>
      <c r="E3" s="191"/>
      <c r="F3" s="192"/>
      <c r="H3" s="24"/>
      <c r="I3" s="24"/>
      <c r="J3" s="24"/>
      <c r="K3" s="24"/>
      <c r="L3" s="24"/>
      <c r="M3" s="23"/>
    </row>
    <row r="4" spans="1:13" ht="17.1" customHeight="1">
      <c r="A4" s="190"/>
      <c r="B4" s="191"/>
      <c r="C4" s="191"/>
      <c r="D4" s="191"/>
      <c r="E4" s="191"/>
      <c r="F4" s="192"/>
      <c r="H4" s="24"/>
      <c r="I4" s="24"/>
      <c r="J4" s="24"/>
      <c r="K4" s="24"/>
      <c r="L4" s="24"/>
      <c r="M4" s="23"/>
    </row>
    <row r="5" spans="1:13" ht="30">
      <c r="A5" s="193" t="s">
        <v>16</v>
      </c>
      <c r="B5" s="194" t="s">
        <v>15</v>
      </c>
      <c r="C5" s="194" t="s">
        <v>14</v>
      </c>
      <c r="D5" s="195" t="s">
        <v>13</v>
      </c>
      <c r="E5" s="196" t="s">
        <v>12</v>
      </c>
      <c r="F5" s="196" t="s">
        <v>11</v>
      </c>
      <c r="H5" s="24"/>
      <c r="I5" s="24"/>
      <c r="J5" s="24"/>
      <c r="K5" s="24"/>
      <c r="L5" s="24"/>
      <c r="M5" s="23"/>
    </row>
    <row r="6" spans="1:13" ht="15" customHeight="1">
      <c r="A6" s="197" t="s">
        <v>34</v>
      </c>
      <c r="B6" s="198"/>
      <c r="C6" s="198"/>
      <c r="D6" s="198"/>
      <c r="E6" s="198"/>
      <c r="F6" s="199"/>
      <c r="H6" s="24"/>
      <c r="I6" s="24"/>
      <c r="J6" s="24"/>
      <c r="K6" s="24"/>
      <c r="L6" s="24"/>
      <c r="M6" s="23"/>
    </row>
    <row r="7" spans="1:13" ht="12.75" customHeight="1">
      <c r="A7" s="200">
        <v>1</v>
      </c>
      <c r="B7" s="60" t="s">
        <v>35</v>
      </c>
      <c r="C7" s="201" t="s">
        <v>5</v>
      </c>
      <c r="D7" s="202">
        <v>35.07799999999999</v>
      </c>
      <c r="E7" s="76"/>
      <c r="F7" s="86">
        <f>E7*D7</f>
        <v>0</v>
      </c>
      <c r="H7" s="24"/>
      <c r="I7" s="24"/>
      <c r="J7" s="24"/>
      <c r="K7" s="24"/>
      <c r="L7" s="24"/>
      <c r="M7" s="23"/>
    </row>
    <row r="8" spans="1:13" ht="12.75" customHeight="1">
      <c r="A8" s="203"/>
      <c r="B8" s="204" t="s">
        <v>96</v>
      </c>
      <c r="C8" s="205"/>
      <c r="D8" s="205"/>
      <c r="E8" s="205"/>
      <c r="F8" s="205"/>
      <c r="G8" s="2"/>
      <c r="H8" s="10"/>
      <c r="I8" s="9"/>
      <c r="J8" s="9"/>
      <c r="K8" s="9"/>
      <c r="L8" s="9"/>
      <c r="M8" s="15"/>
    </row>
    <row r="9" spans="1:13" ht="12.75" customHeight="1">
      <c r="A9" s="206" t="s">
        <v>63</v>
      </c>
      <c r="B9" s="70" t="s">
        <v>85</v>
      </c>
      <c r="C9" s="207"/>
      <c r="D9" s="208">
        <v>28.665</v>
      </c>
      <c r="E9" s="86"/>
      <c r="F9" s="86"/>
      <c r="H9" s="24"/>
      <c r="I9" s="24"/>
      <c r="J9" s="24"/>
      <c r="K9" s="24"/>
      <c r="L9" s="24"/>
      <c r="M9" s="23"/>
    </row>
    <row r="10" spans="1:13" ht="12.75" customHeight="1">
      <c r="A10" s="206"/>
      <c r="B10" s="70" t="s">
        <v>86</v>
      </c>
      <c r="C10" s="207"/>
      <c r="D10" s="208">
        <v>1.41</v>
      </c>
      <c r="E10" s="86"/>
      <c r="F10" s="86"/>
      <c r="H10" s="24"/>
      <c r="I10" s="24"/>
      <c r="J10" s="24"/>
      <c r="K10" s="24"/>
      <c r="L10" s="24"/>
      <c r="M10" s="23"/>
    </row>
    <row r="11" spans="1:13" ht="12.75" customHeight="1">
      <c r="A11" s="206"/>
      <c r="B11" s="70" t="s">
        <v>87</v>
      </c>
      <c r="C11" s="207"/>
      <c r="D11" s="208">
        <v>0.435</v>
      </c>
      <c r="E11" s="86"/>
      <c r="F11" s="86"/>
      <c r="H11" s="24"/>
      <c r="I11" s="24"/>
      <c r="J11" s="24"/>
      <c r="K11" s="24"/>
      <c r="L11" s="24"/>
      <c r="M11" s="23"/>
    </row>
    <row r="12" spans="1:13" ht="12.75" customHeight="1">
      <c r="A12" s="206"/>
      <c r="B12" s="70" t="s">
        <v>120</v>
      </c>
      <c r="C12" s="207"/>
      <c r="D12" s="208">
        <v>1.8</v>
      </c>
      <c r="E12" s="86"/>
      <c r="F12" s="86"/>
      <c r="H12" s="24"/>
      <c r="I12" s="24"/>
      <c r="J12" s="24"/>
      <c r="K12" s="24"/>
      <c r="L12" s="24"/>
      <c r="M12" s="23"/>
    </row>
    <row r="13" spans="1:13" ht="12.75" customHeight="1">
      <c r="A13" s="206"/>
      <c r="B13" s="70" t="s">
        <v>120</v>
      </c>
      <c r="C13" s="207"/>
      <c r="D13" s="208">
        <v>1.8</v>
      </c>
      <c r="E13" s="86"/>
      <c r="F13" s="86"/>
      <c r="H13" s="24"/>
      <c r="I13" s="24"/>
      <c r="J13" s="24"/>
      <c r="K13" s="24"/>
      <c r="L13" s="24"/>
      <c r="M13" s="23"/>
    </row>
    <row r="14" spans="1:13" ht="12.75" customHeight="1">
      <c r="A14" s="206"/>
      <c r="B14" s="70" t="s">
        <v>88</v>
      </c>
      <c r="C14" s="207"/>
      <c r="D14" s="208">
        <v>0.968</v>
      </c>
      <c r="E14" s="86"/>
      <c r="F14" s="86"/>
      <c r="H14" s="24"/>
      <c r="I14" s="24"/>
      <c r="J14" s="24"/>
      <c r="K14" s="24"/>
      <c r="L14" s="24"/>
      <c r="M14" s="23"/>
    </row>
    <row r="15" spans="1:13" ht="12.75" customHeight="1">
      <c r="A15" s="206"/>
      <c r="B15" s="75" t="s">
        <v>64</v>
      </c>
      <c r="C15" s="207"/>
      <c r="D15" s="209">
        <f>SUM(D9:D14)</f>
        <v>35.07799999999999</v>
      </c>
      <c r="E15" s="86"/>
      <c r="F15" s="86"/>
      <c r="H15" s="24"/>
      <c r="I15" s="24"/>
      <c r="J15" s="24"/>
      <c r="K15" s="24"/>
      <c r="L15" s="24"/>
      <c r="M15" s="23"/>
    </row>
    <row r="16" spans="1:13" ht="12.75" customHeight="1">
      <c r="A16" s="210">
        <v>2</v>
      </c>
      <c r="B16" s="60" t="s">
        <v>97</v>
      </c>
      <c r="C16" s="207" t="s">
        <v>5</v>
      </c>
      <c r="D16" s="202">
        <v>43.41799999999999</v>
      </c>
      <c r="E16" s="76"/>
      <c r="F16" s="86">
        <f>E16*D16</f>
        <v>0</v>
      </c>
      <c r="H16" s="24"/>
      <c r="I16" s="24"/>
      <c r="J16" s="24"/>
      <c r="K16" s="24"/>
      <c r="L16" s="24"/>
      <c r="M16" s="23"/>
    </row>
    <row r="17" spans="1:13" ht="12.75" customHeight="1">
      <c r="A17" s="203"/>
      <c r="B17" s="204" t="s">
        <v>98</v>
      </c>
      <c r="C17" s="205"/>
      <c r="D17" s="205"/>
      <c r="E17" s="205"/>
      <c r="F17" s="205"/>
      <c r="G17" s="2"/>
      <c r="H17" s="10"/>
      <c r="I17" s="9"/>
      <c r="J17" s="9"/>
      <c r="K17" s="9"/>
      <c r="L17" s="9"/>
      <c r="M17" s="15"/>
    </row>
    <row r="18" spans="1:13" ht="12.75" customHeight="1">
      <c r="A18" s="206" t="s">
        <v>63</v>
      </c>
      <c r="B18" s="70" t="s">
        <v>99</v>
      </c>
      <c r="C18" s="207"/>
      <c r="D18" s="208">
        <v>35.91</v>
      </c>
      <c r="E18" s="86"/>
      <c r="F18" s="86"/>
      <c r="H18" s="24"/>
      <c r="I18" s="24"/>
      <c r="J18" s="24"/>
      <c r="K18" s="24"/>
      <c r="L18" s="24"/>
      <c r="M18" s="23"/>
    </row>
    <row r="19" spans="1:13" ht="12.75" customHeight="1">
      <c r="A19" s="206"/>
      <c r="B19" s="70" t="s">
        <v>100</v>
      </c>
      <c r="C19" s="207"/>
      <c r="D19" s="208">
        <v>1.8</v>
      </c>
      <c r="E19" s="86"/>
      <c r="F19" s="86"/>
      <c r="H19" s="24"/>
      <c r="I19" s="24"/>
      <c r="J19" s="24"/>
      <c r="K19" s="24"/>
      <c r="L19" s="24"/>
      <c r="M19" s="23"/>
    </row>
    <row r="20" spans="1:13" ht="12.75" customHeight="1">
      <c r="A20" s="206"/>
      <c r="B20" s="70" t="s">
        <v>101</v>
      </c>
      <c r="C20" s="207"/>
      <c r="D20" s="208">
        <v>0.6</v>
      </c>
      <c r="E20" s="86"/>
      <c r="F20" s="86"/>
      <c r="H20" s="24"/>
      <c r="I20" s="24"/>
      <c r="J20" s="24"/>
      <c r="K20" s="24"/>
      <c r="L20" s="24"/>
      <c r="M20" s="23"/>
    </row>
    <row r="21" spans="1:13" ht="12.75" customHeight="1">
      <c r="A21" s="206"/>
      <c r="B21" s="70" t="s">
        <v>102</v>
      </c>
      <c r="C21" s="207"/>
      <c r="D21" s="208">
        <v>2.07</v>
      </c>
      <c r="E21" s="86"/>
      <c r="F21" s="86"/>
      <c r="H21" s="24"/>
      <c r="I21" s="24"/>
      <c r="J21" s="24"/>
      <c r="K21" s="24"/>
      <c r="L21" s="24"/>
      <c r="M21" s="23"/>
    </row>
    <row r="22" spans="1:13" ht="12.75" customHeight="1">
      <c r="A22" s="206"/>
      <c r="B22" s="70" t="s">
        <v>102</v>
      </c>
      <c r="C22" s="207"/>
      <c r="D22" s="208">
        <v>2.07</v>
      </c>
      <c r="E22" s="86"/>
      <c r="F22" s="86"/>
      <c r="H22" s="24"/>
      <c r="I22" s="24"/>
      <c r="J22" s="24"/>
      <c r="K22" s="24"/>
      <c r="L22" s="24"/>
      <c r="M22" s="23"/>
    </row>
    <row r="23" spans="1:13" ht="12.75" customHeight="1">
      <c r="A23" s="206"/>
      <c r="B23" s="70" t="s">
        <v>88</v>
      </c>
      <c r="C23" s="207"/>
      <c r="D23" s="208">
        <v>0.968</v>
      </c>
      <c r="E23" s="86"/>
      <c r="F23" s="86"/>
      <c r="H23" s="24"/>
      <c r="I23" s="24"/>
      <c r="J23" s="24"/>
      <c r="K23" s="24"/>
      <c r="L23" s="24"/>
      <c r="M23" s="23"/>
    </row>
    <row r="24" spans="1:13" ht="12.75" customHeight="1">
      <c r="A24" s="206"/>
      <c r="B24" s="75" t="s">
        <v>64</v>
      </c>
      <c r="C24" s="207"/>
      <c r="D24" s="209">
        <f>SUM(D18:D23)</f>
        <v>43.41799999999999</v>
      </c>
      <c r="E24" s="86"/>
      <c r="F24" s="86"/>
      <c r="H24" s="24"/>
      <c r="I24" s="24"/>
      <c r="J24" s="24"/>
      <c r="K24" s="24"/>
      <c r="L24" s="24"/>
      <c r="M24" s="23"/>
    </row>
    <row r="25" spans="1:13" ht="12.75" customHeight="1">
      <c r="A25" s="210">
        <v>3</v>
      </c>
      <c r="B25" s="60" t="s">
        <v>58</v>
      </c>
      <c r="C25" s="207" t="s">
        <v>6</v>
      </c>
      <c r="D25" s="202">
        <f>$D$26</f>
        <v>278.853</v>
      </c>
      <c r="E25" s="76"/>
      <c r="F25" s="86">
        <f>E25*D25</f>
        <v>0</v>
      </c>
      <c r="H25" s="24"/>
      <c r="I25" s="24"/>
      <c r="J25" s="24"/>
      <c r="K25" s="24"/>
      <c r="L25" s="24"/>
      <c r="M25" s="23"/>
    </row>
    <row r="26" spans="1:13" ht="12.75" customHeight="1">
      <c r="A26" s="211" t="s">
        <v>63</v>
      </c>
      <c r="B26" s="212" t="s">
        <v>133</v>
      </c>
      <c r="C26" s="201"/>
      <c r="D26" s="209">
        <v>278.853</v>
      </c>
      <c r="E26" s="87"/>
      <c r="F26" s="86"/>
      <c r="H26" s="24"/>
      <c r="I26" s="24"/>
      <c r="J26" s="24"/>
      <c r="K26" s="24"/>
      <c r="L26" s="24"/>
      <c r="M26" s="23"/>
    </row>
    <row r="27" spans="1:13" ht="12.75" customHeight="1">
      <c r="A27" s="213">
        <v>4</v>
      </c>
      <c r="B27" s="60" t="s">
        <v>36</v>
      </c>
      <c r="C27" s="214" t="s">
        <v>5</v>
      </c>
      <c r="D27" s="202">
        <v>300</v>
      </c>
      <c r="E27" s="77"/>
      <c r="F27" s="215">
        <f>E27*D27</f>
        <v>0</v>
      </c>
      <c r="H27" s="24"/>
      <c r="I27" s="24"/>
      <c r="J27" s="24"/>
      <c r="K27" s="24"/>
      <c r="L27" s="24"/>
      <c r="M27" s="23"/>
    </row>
    <row r="28" spans="1:13" ht="12.75" customHeight="1">
      <c r="A28" s="216"/>
      <c r="B28" s="217" t="s">
        <v>65</v>
      </c>
      <c r="C28" s="214"/>
      <c r="D28" s="218"/>
      <c r="E28" s="88"/>
      <c r="F28" s="215"/>
      <c r="G28" s="2"/>
      <c r="H28" s="10"/>
      <c r="I28" s="9"/>
      <c r="J28" s="9"/>
      <c r="K28" s="9"/>
      <c r="L28" s="9"/>
      <c r="M28" s="15"/>
    </row>
    <row r="29" spans="1:13" ht="15">
      <c r="A29" s="219" t="s">
        <v>37</v>
      </c>
      <c r="B29" s="220"/>
      <c r="C29" s="220"/>
      <c r="D29" s="220"/>
      <c r="E29" s="220"/>
      <c r="F29" s="221"/>
      <c r="G29" s="2"/>
      <c r="H29" s="10"/>
      <c r="I29" s="9"/>
      <c r="J29" s="9"/>
      <c r="K29" s="9"/>
      <c r="L29" s="9"/>
      <c r="M29" s="15"/>
    </row>
    <row r="30" spans="1:13" ht="12.75" customHeight="1">
      <c r="A30" s="200">
        <v>5</v>
      </c>
      <c r="B30" s="57" t="s">
        <v>38</v>
      </c>
      <c r="C30" s="201" t="s">
        <v>5</v>
      </c>
      <c r="D30" s="218">
        <v>90</v>
      </c>
      <c r="E30" s="76"/>
      <c r="F30" s="86">
        <f>E30*D30</f>
        <v>0</v>
      </c>
      <c r="G30" s="2"/>
      <c r="H30" s="10"/>
      <c r="I30" s="9"/>
      <c r="J30" s="9"/>
      <c r="K30" s="9"/>
      <c r="L30" s="9"/>
      <c r="M30" s="15"/>
    </row>
    <row r="31" spans="1:13" ht="12.75" customHeight="1">
      <c r="A31" s="200">
        <v>6</v>
      </c>
      <c r="B31" s="58" t="s">
        <v>39</v>
      </c>
      <c r="C31" s="201" t="s">
        <v>5</v>
      </c>
      <c r="D31" s="218">
        <v>300</v>
      </c>
      <c r="E31" s="76"/>
      <c r="F31" s="86">
        <f>E31*D31</f>
        <v>0</v>
      </c>
      <c r="G31" s="2"/>
      <c r="H31" s="10"/>
      <c r="I31" s="9"/>
      <c r="J31" s="9"/>
      <c r="K31" s="9"/>
      <c r="L31" s="9"/>
      <c r="M31" s="15"/>
    </row>
    <row r="32" spans="1:13" ht="12.75" customHeight="1">
      <c r="A32" s="200">
        <v>7</v>
      </c>
      <c r="B32" s="59" t="s">
        <v>107</v>
      </c>
      <c r="C32" s="201" t="s">
        <v>5</v>
      </c>
      <c r="D32" s="218">
        <v>93.64</v>
      </c>
      <c r="E32" s="76"/>
      <c r="F32" s="86">
        <f>E32*D32</f>
        <v>0</v>
      </c>
      <c r="G32" s="2"/>
      <c r="H32" s="10"/>
      <c r="I32" s="9"/>
      <c r="J32" s="9"/>
      <c r="K32" s="9"/>
      <c r="L32" s="9"/>
      <c r="M32" s="15"/>
    </row>
    <row r="33" spans="1:13" ht="12.75" customHeight="1">
      <c r="A33" s="211" t="s">
        <v>63</v>
      </c>
      <c r="B33" s="212" t="s">
        <v>132</v>
      </c>
      <c r="C33" s="201"/>
      <c r="D33" s="222">
        <v>93.64</v>
      </c>
      <c r="E33" s="86"/>
      <c r="F33" s="86"/>
      <c r="G33" s="2"/>
      <c r="H33" s="10"/>
      <c r="I33" s="9"/>
      <c r="J33" s="9"/>
      <c r="K33" s="9"/>
      <c r="L33" s="9"/>
      <c r="M33" s="15"/>
    </row>
    <row r="34" spans="1:13" ht="12.75" customHeight="1">
      <c r="A34" s="213">
        <v>8</v>
      </c>
      <c r="B34" s="43" t="s">
        <v>40</v>
      </c>
      <c r="C34" s="214" t="s">
        <v>5</v>
      </c>
      <c r="D34" s="218">
        <v>3.85</v>
      </c>
      <c r="E34" s="77"/>
      <c r="F34" s="215">
        <f>E34*D34</f>
        <v>0</v>
      </c>
      <c r="G34" s="19"/>
      <c r="H34" s="20"/>
      <c r="I34" s="18"/>
      <c r="J34" s="18"/>
      <c r="K34" s="18"/>
      <c r="L34" s="18"/>
      <c r="M34" s="8"/>
    </row>
    <row r="35" spans="1:13" ht="12.75" customHeight="1">
      <c r="A35" s="200">
        <v>9</v>
      </c>
      <c r="B35" s="223" t="s">
        <v>55</v>
      </c>
      <c r="C35" s="201" t="s">
        <v>5</v>
      </c>
      <c r="D35" s="218">
        <v>6.4</v>
      </c>
      <c r="E35" s="76"/>
      <c r="F35" s="86">
        <f>E35*D35</f>
        <v>0</v>
      </c>
      <c r="G35" s="2"/>
      <c r="H35" s="10"/>
      <c r="I35" s="9"/>
      <c r="J35" s="9"/>
      <c r="K35" s="9"/>
      <c r="L35" s="9"/>
      <c r="M35" s="15"/>
    </row>
    <row r="36" spans="1:13" ht="15" customHeight="1">
      <c r="A36" s="219" t="s">
        <v>42</v>
      </c>
      <c r="B36" s="220"/>
      <c r="C36" s="220"/>
      <c r="D36" s="220"/>
      <c r="E36" s="220"/>
      <c r="F36" s="221"/>
      <c r="G36" s="2"/>
      <c r="H36" s="10"/>
      <c r="I36" s="9"/>
      <c r="J36" s="9"/>
      <c r="K36" s="9"/>
      <c r="L36" s="9"/>
      <c r="M36" s="15"/>
    </row>
    <row r="37" spans="1:13" ht="12.75" customHeight="1">
      <c r="A37" s="200">
        <v>10</v>
      </c>
      <c r="B37" s="224" t="s">
        <v>192</v>
      </c>
      <c r="C37" s="201" t="s">
        <v>4</v>
      </c>
      <c r="D37" s="202">
        <v>1.695</v>
      </c>
      <c r="E37" s="76"/>
      <c r="F37" s="86">
        <f>E37*D37</f>
        <v>0</v>
      </c>
      <c r="G37" s="2"/>
      <c r="H37" s="10"/>
      <c r="I37" s="9"/>
      <c r="J37" s="9"/>
      <c r="K37" s="9"/>
      <c r="L37" s="9"/>
      <c r="M37" s="15"/>
    </row>
    <row r="38" spans="1:13" ht="12.75" customHeight="1">
      <c r="A38" s="200">
        <v>11</v>
      </c>
      <c r="B38" s="224" t="s">
        <v>10</v>
      </c>
      <c r="C38" s="201" t="s">
        <v>4</v>
      </c>
      <c r="D38" s="202">
        <v>1.495</v>
      </c>
      <c r="E38" s="76"/>
      <c r="F38" s="86">
        <f>E38*D38</f>
        <v>0</v>
      </c>
      <c r="G38" s="2"/>
      <c r="H38" s="10"/>
      <c r="I38" s="9"/>
      <c r="J38" s="9"/>
      <c r="K38" s="9"/>
      <c r="L38" s="9"/>
      <c r="M38" s="15"/>
    </row>
    <row r="39" spans="1:13" ht="12.75" customHeight="1">
      <c r="A39" s="213">
        <v>12</v>
      </c>
      <c r="B39" s="225" t="s">
        <v>9</v>
      </c>
      <c r="C39" s="214" t="s">
        <v>4</v>
      </c>
      <c r="D39" s="202">
        <v>0.2</v>
      </c>
      <c r="E39" s="77"/>
      <c r="F39" s="215">
        <f>E39*D39</f>
        <v>0</v>
      </c>
      <c r="G39" s="19"/>
      <c r="H39" s="20"/>
      <c r="I39" s="18"/>
      <c r="J39" s="18"/>
      <c r="K39" s="18"/>
      <c r="L39" s="18"/>
      <c r="M39" s="8"/>
    </row>
    <row r="40" spans="1:13" ht="15" customHeight="1">
      <c r="A40" s="226" t="s">
        <v>41</v>
      </c>
      <c r="B40" s="220"/>
      <c r="C40" s="220"/>
      <c r="D40" s="220"/>
      <c r="E40" s="220"/>
      <c r="F40" s="221"/>
      <c r="G40" s="2"/>
      <c r="H40" s="10"/>
      <c r="I40" s="9"/>
      <c r="J40" s="9"/>
      <c r="K40" s="9"/>
      <c r="L40" s="9"/>
      <c r="M40" s="15"/>
    </row>
    <row r="41" spans="1:13" ht="12.75" customHeight="1">
      <c r="A41" s="227">
        <v>13</v>
      </c>
      <c r="B41" s="61" t="s">
        <v>193</v>
      </c>
      <c r="C41" s="228" t="s">
        <v>4</v>
      </c>
      <c r="D41" s="229">
        <v>0.5</v>
      </c>
      <c r="E41" s="128"/>
      <c r="F41" s="230">
        <f>E41*D41</f>
        <v>0</v>
      </c>
      <c r="G41" s="19"/>
      <c r="H41" s="10"/>
      <c r="I41" s="18"/>
      <c r="J41" s="18"/>
      <c r="K41" s="18"/>
      <c r="L41" s="18"/>
      <c r="M41" s="8"/>
    </row>
    <row r="42" spans="1:13" ht="12.75" customHeight="1">
      <c r="A42" s="227"/>
      <c r="B42" s="130" t="s">
        <v>194</v>
      </c>
      <c r="C42" s="231"/>
      <c r="D42" s="232"/>
      <c r="E42" s="107"/>
      <c r="F42" s="233"/>
      <c r="G42" s="19"/>
      <c r="H42" s="10"/>
      <c r="I42" s="18"/>
      <c r="J42" s="18"/>
      <c r="K42" s="18"/>
      <c r="L42" s="18"/>
      <c r="M42" s="8"/>
    </row>
    <row r="43" spans="1:13" ht="15" customHeight="1">
      <c r="A43" s="234" t="s">
        <v>43</v>
      </c>
      <c r="B43" s="235"/>
      <c r="C43" s="236"/>
      <c r="D43" s="236"/>
      <c r="E43" s="236"/>
      <c r="F43" s="237"/>
      <c r="G43" s="19"/>
      <c r="H43" s="10"/>
      <c r="I43" s="18"/>
      <c r="J43" s="18"/>
      <c r="K43" s="18"/>
      <c r="L43" s="18"/>
      <c r="M43" s="8"/>
    </row>
    <row r="44" spans="1:13" ht="12.75" customHeight="1">
      <c r="A44" s="203">
        <v>14</v>
      </c>
      <c r="B44" s="60" t="s">
        <v>44</v>
      </c>
      <c r="C44" s="238" t="s">
        <v>6</v>
      </c>
      <c r="D44" s="218">
        <v>73.6</v>
      </c>
      <c r="E44" s="77"/>
      <c r="F44" s="215">
        <f>E44*D44</f>
        <v>0</v>
      </c>
      <c r="G44" s="19"/>
      <c r="H44" s="10"/>
      <c r="I44" s="18"/>
      <c r="J44" s="18"/>
      <c r="K44" s="18"/>
      <c r="L44" s="18"/>
      <c r="M44" s="8"/>
    </row>
    <row r="45" spans="1:13" ht="12.75" customHeight="1">
      <c r="A45" s="239" t="s">
        <v>63</v>
      </c>
      <c r="B45" s="212" t="s">
        <v>83</v>
      </c>
      <c r="C45" s="214"/>
      <c r="D45" s="222">
        <v>73.6</v>
      </c>
      <c r="E45" s="88"/>
      <c r="F45" s="215"/>
      <c r="G45" s="19"/>
      <c r="H45" s="10"/>
      <c r="I45" s="18"/>
      <c r="J45" s="18"/>
      <c r="K45" s="18"/>
      <c r="L45" s="18"/>
      <c r="M45" s="8"/>
    </row>
    <row r="46" spans="1:13" ht="12.75" customHeight="1">
      <c r="A46" s="203">
        <v>15</v>
      </c>
      <c r="B46" s="61" t="s">
        <v>84</v>
      </c>
      <c r="C46" s="214" t="s">
        <v>6</v>
      </c>
      <c r="D46" s="218">
        <v>73.6</v>
      </c>
      <c r="E46" s="77"/>
      <c r="F46" s="215">
        <f>E46*D46</f>
        <v>0</v>
      </c>
      <c r="G46" s="19"/>
      <c r="H46" s="10"/>
      <c r="I46" s="18"/>
      <c r="J46" s="18"/>
      <c r="K46" s="18"/>
      <c r="L46" s="18"/>
      <c r="M46" s="8"/>
    </row>
    <row r="47" spans="1:13" ht="12.75" customHeight="1">
      <c r="A47" s="203">
        <v>16</v>
      </c>
      <c r="B47" s="60" t="s">
        <v>56</v>
      </c>
      <c r="C47" s="238" t="s">
        <v>80</v>
      </c>
      <c r="D47" s="218">
        <v>40</v>
      </c>
      <c r="E47" s="77"/>
      <c r="F47" s="215">
        <f aca="true" t="shared" si="0" ref="F47:F49">E47*D47</f>
        <v>0</v>
      </c>
      <c r="G47" s="19"/>
      <c r="H47" s="10"/>
      <c r="I47" s="18"/>
      <c r="J47" s="18"/>
      <c r="K47" s="18"/>
      <c r="L47" s="18"/>
      <c r="M47" s="8"/>
    </row>
    <row r="48" spans="1:13" ht="12.75" customHeight="1">
      <c r="A48" s="203"/>
      <c r="B48" s="62" t="s">
        <v>81</v>
      </c>
      <c r="C48" s="238"/>
      <c r="D48" s="218"/>
      <c r="E48" s="93"/>
      <c r="F48" s="215"/>
      <c r="G48" s="19"/>
      <c r="H48" s="10"/>
      <c r="I48" s="18"/>
      <c r="J48" s="18"/>
      <c r="K48" s="18"/>
      <c r="L48" s="18"/>
      <c r="M48" s="8"/>
    </row>
    <row r="49" spans="1:13" ht="12.75" customHeight="1">
      <c r="A49" s="203">
        <v>17</v>
      </c>
      <c r="B49" s="60" t="s">
        <v>59</v>
      </c>
      <c r="C49" s="238" t="s">
        <v>45</v>
      </c>
      <c r="D49" s="218">
        <v>51</v>
      </c>
      <c r="E49" s="77"/>
      <c r="F49" s="215">
        <f t="shared" si="0"/>
        <v>0</v>
      </c>
      <c r="G49" s="19"/>
      <c r="H49" s="10"/>
      <c r="I49" s="18"/>
      <c r="J49" s="18"/>
      <c r="K49" s="18"/>
      <c r="L49" s="18"/>
      <c r="M49" s="8"/>
    </row>
    <row r="50" spans="1:13" ht="12.75" customHeight="1">
      <c r="A50" s="240"/>
      <c r="B50" s="62" t="s">
        <v>60</v>
      </c>
      <c r="C50" s="238"/>
      <c r="D50" s="241"/>
      <c r="E50" s="88"/>
      <c r="F50" s="215"/>
      <c r="G50" s="19"/>
      <c r="H50" s="10"/>
      <c r="I50" s="18"/>
      <c r="J50" s="18"/>
      <c r="K50" s="18"/>
      <c r="L50" s="18"/>
      <c r="M50" s="8"/>
    </row>
    <row r="51" spans="1:13" ht="12.75" customHeight="1">
      <c r="A51" s="35">
        <v>18</v>
      </c>
      <c r="B51" s="42" t="s">
        <v>62</v>
      </c>
      <c r="C51" s="68" t="s">
        <v>6</v>
      </c>
      <c r="D51" s="218">
        <v>55.6</v>
      </c>
      <c r="E51" s="77"/>
      <c r="F51" s="215">
        <f>E51*D51</f>
        <v>0</v>
      </c>
      <c r="G51" s="19"/>
      <c r="H51" s="10"/>
      <c r="I51" s="18"/>
      <c r="J51" s="18"/>
      <c r="K51" s="18"/>
      <c r="L51" s="18"/>
      <c r="M51" s="8"/>
    </row>
    <row r="52" spans="1:13" ht="12.75" customHeight="1">
      <c r="A52" s="239" t="s">
        <v>63</v>
      </c>
      <c r="B52" s="212" t="s">
        <v>82</v>
      </c>
      <c r="C52" s="92"/>
      <c r="D52" s="222">
        <v>55.6</v>
      </c>
      <c r="E52" s="93"/>
      <c r="F52" s="215"/>
      <c r="G52" s="19"/>
      <c r="H52" s="10"/>
      <c r="I52" s="18"/>
      <c r="J52" s="18"/>
      <c r="K52" s="18"/>
      <c r="L52" s="18"/>
      <c r="M52" s="8"/>
    </row>
    <row r="53" spans="1:13" ht="12.75" customHeight="1">
      <c r="A53" s="203">
        <v>19</v>
      </c>
      <c r="B53" s="60" t="s">
        <v>46</v>
      </c>
      <c r="C53" s="238" t="s">
        <v>4</v>
      </c>
      <c r="D53" s="202">
        <v>0.25</v>
      </c>
      <c r="E53" s="77"/>
      <c r="F53" s="215">
        <f>E53*D53</f>
        <v>0</v>
      </c>
      <c r="G53" s="19"/>
      <c r="H53" s="10"/>
      <c r="I53" s="18"/>
      <c r="J53" s="18"/>
      <c r="K53" s="18"/>
      <c r="L53" s="18"/>
      <c r="M53" s="8"/>
    </row>
    <row r="54" spans="1:13" ht="15" customHeight="1">
      <c r="A54" s="234" t="s">
        <v>47</v>
      </c>
      <c r="B54" s="235"/>
      <c r="C54" s="235"/>
      <c r="D54" s="235"/>
      <c r="E54" s="235"/>
      <c r="F54" s="242"/>
      <c r="G54" s="2"/>
      <c r="H54" s="10"/>
      <c r="I54" s="9"/>
      <c r="J54" s="9"/>
      <c r="K54" s="9"/>
      <c r="L54" s="9"/>
      <c r="M54" s="15"/>
    </row>
    <row r="55" spans="1:13" ht="12.75" customHeight="1">
      <c r="A55" s="203">
        <v>20</v>
      </c>
      <c r="B55" s="60" t="s">
        <v>66</v>
      </c>
      <c r="C55" s="243" t="s">
        <v>45</v>
      </c>
      <c r="D55" s="202">
        <v>51</v>
      </c>
      <c r="E55" s="78"/>
      <c r="F55" s="244">
        <f>E55*D55</f>
        <v>0</v>
      </c>
      <c r="G55" s="2"/>
      <c r="H55" s="10"/>
      <c r="I55" s="9"/>
      <c r="J55" s="9"/>
      <c r="K55" s="9"/>
      <c r="L55" s="9"/>
      <c r="M55" s="15"/>
    </row>
    <row r="56" spans="1:13" ht="12.75" customHeight="1">
      <c r="A56" s="35">
        <v>21</v>
      </c>
      <c r="B56" s="42" t="s">
        <v>89</v>
      </c>
      <c r="C56" s="35" t="s">
        <v>45</v>
      </c>
      <c r="D56" s="202">
        <v>42</v>
      </c>
      <c r="E56" s="78"/>
      <c r="F56" s="244">
        <f aca="true" t="shared" si="1" ref="F56:F66">E56*D56</f>
        <v>0</v>
      </c>
      <c r="G56" s="2"/>
      <c r="H56" s="10"/>
      <c r="I56" s="9"/>
      <c r="J56" s="9"/>
      <c r="K56" s="9"/>
      <c r="L56" s="9"/>
      <c r="M56" s="8"/>
    </row>
    <row r="57" spans="1:13" ht="12.75" customHeight="1">
      <c r="A57" s="35">
        <v>22</v>
      </c>
      <c r="B57" s="42" t="s">
        <v>67</v>
      </c>
      <c r="C57" s="35" t="s">
        <v>45</v>
      </c>
      <c r="D57" s="202">
        <v>2</v>
      </c>
      <c r="E57" s="78"/>
      <c r="F57" s="244">
        <f t="shared" si="1"/>
        <v>0</v>
      </c>
      <c r="G57" s="2"/>
      <c r="H57" s="10"/>
      <c r="I57" s="9"/>
      <c r="J57" s="9"/>
      <c r="K57" s="9"/>
      <c r="L57" s="9"/>
      <c r="M57" s="15"/>
    </row>
    <row r="58" spans="1:13" ht="12.75" customHeight="1">
      <c r="A58" s="35">
        <v>23</v>
      </c>
      <c r="B58" s="42" t="s">
        <v>90</v>
      </c>
      <c r="C58" s="35" t="s">
        <v>45</v>
      </c>
      <c r="D58" s="202">
        <v>1</v>
      </c>
      <c r="E58" s="78"/>
      <c r="F58" s="244">
        <f t="shared" si="1"/>
        <v>0</v>
      </c>
      <c r="G58" s="2"/>
      <c r="H58" s="10"/>
      <c r="I58" s="9"/>
      <c r="J58" s="9"/>
      <c r="K58" s="9"/>
      <c r="L58" s="9"/>
      <c r="M58" s="15"/>
    </row>
    <row r="59" spans="1:13" ht="12.75" customHeight="1">
      <c r="A59" s="35">
        <v>24</v>
      </c>
      <c r="B59" s="42" t="s">
        <v>116</v>
      </c>
      <c r="C59" s="35" t="s">
        <v>45</v>
      </c>
      <c r="D59" s="202">
        <v>3</v>
      </c>
      <c r="E59" s="78"/>
      <c r="F59" s="244">
        <f t="shared" si="1"/>
        <v>0</v>
      </c>
      <c r="G59" s="2"/>
      <c r="H59" s="10"/>
      <c r="I59" s="9"/>
      <c r="J59" s="9"/>
      <c r="K59" s="9"/>
      <c r="L59" s="9"/>
      <c r="M59" s="15"/>
    </row>
    <row r="60" spans="1:13" ht="12.75" customHeight="1">
      <c r="A60" s="35">
        <v>25</v>
      </c>
      <c r="B60" s="42" t="s">
        <v>117</v>
      </c>
      <c r="C60" s="35" t="s">
        <v>45</v>
      </c>
      <c r="D60" s="202">
        <v>3</v>
      </c>
      <c r="E60" s="78"/>
      <c r="F60" s="244">
        <f t="shared" si="1"/>
        <v>0</v>
      </c>
      <c r="G60" s="2"/>
      <c r="H60" s="10"/>
      <c r="I60" s="9"/>
      <c r="J60" s="9"/>
      <c r="K60" s="9"/>
      <c r="L60" s="9"/>
      <c r="M60" s="15"/>
    </row>
    <row r="61" spans="1:13" ht="12.75" customHeight="1">
      <c r="A61" s="245">
        <v>26</v>
      </c>
      <c r="B61" s="60" t="s">
        <v>57</v>
      </c>
      <c r="C61" s="246" t="s">
        <v>45</v>
      </c>
      <c r="D61" s="202">
        <v>1</v>
      </c>
      <c r="E61" s="78"/>
      <c r="F61" s="215">
        <f t="shared" si="1"/>
        <v>0</v>
      </c>
      <c r="G61" s="2"/>
      <c r="H61" s="10"/>
      <c r="I61" s="9"/>
      <c r="J61" s="9"/>
      <c r="K61" s="9"/>
      <c r="L61" s="9"/>
      <c r="M61" s="15"/>
    </row>
    <row r="62" spans="1:13" ht="12.75" customHeight="1">
      <c r="A62" s="35">
        <v>27</v>
      </c>
      <c r="B62" s="42" t="s">
        <v>91</v>
      </c>
      <c r="C62" s="35" t="s">
        <v>45</v>
      </c>
      <c r="D62" s="202">
        <v>1</v>
      </c>
      <c r="E62" s="78"/>
      <c r="F62" s="215">
        <f t="shared" si="1"/>
        <v>0</v>
      </c>
      <c r="G62" s="2"/>
      <c r="H62" s="10"/>
      <c r="I62" s="9"/>
      <c r="J62" s="9"/>
      <c r="K62" s="9"/>
      <c r="L62" s="9"/>
      <c r="M62" s="15"/>
    </row>
    <row r="63" spans="1:13" ht="12.75" customHeight="1">
      <c r="A63" s="35">
        <v>28</v>
      </c>
      <c r="B63" s="42" t="s">
        <v>72</v>
      </c>
      <c r="C63" s="96" t="s">
        <v>45</v>
      </c>
      <c r="D63" s="247">
        <v>30</v>
      </c>
      <c r="E63" s="78"/>
      <c r="F63" s="248">
        <f t="shared" si="1"/>
        <v>0</v>
      </c>
      <c r="G63" s="2"/>
      <c r="H63" s="10"/>
      <c r="I63" s="9"/>
      <c r="J63" s="9"/>
      <c r="K63" s="9"/>
      <c r="L63" s="9"/>
      <c r="M63" s="15"/>
    </row>
    <row r="64" spans="1:13" ht="12.75" customHeight="1">
      <c r="A64" s="245">
        <v>29</v>
      </c>
      <c r="B64" s="99" t="s">
        <v>92</v>
      </c>
      <c r="C64" s="246" t="s">
        <v>6</v>
      </c>
      <c r="D64" s="229">
        <v>290.7</v>
      </c>
      <c r="E64" s="78"/>
      <c r="F64" s="230">
        <f t="shared" si="1"/>
        <v>0</v>
      </c>
      <c r="G64" s="2"/>
      <c r="H64" s="10"/>
      <c r="I64" s="9"/>
      <c r="J64" s="9"/>
      <c r="K64" s="9"/>
      <c r="L64" s="9"/>
      <c r="M64" s="15"/>
    </row>
    <row r="65" spans="1:13" ht="12.75" customHeight="1">
      <c r="A65" s="249" t="s">
        <v>63</v>
      </c>
      <c r="B65" s="250" t="s">
        <v>93</v>
      </c>
      <c r="C65" s="68"/>
      <c r="D65" s="251">
        <v>290.7</v>
      </c>
      <c r="E65" s="107"/>
      <c r="F65" s="233"/>
      <c r="G65" s="19"/>
      <c r="H65" s="10"/>
      <c r="I65" s="18"/>
      <c r="J65" s="18"/>
      <c r="K65" s="18"/>
      <c r="L65" s="18"/>
      <c r="M65" s="8"/>
    </row>
    <row r="66" spans="1:13" ht="12.75" customHeight="1">
      <c r="A66" s="35">
        <v>30</v>
      </c>
      <c r="B66" s="42" t="s">
        <v>119</v>
      </c>
      <c r="C66" s="68" t="s">
        <v>6</v>
      </c>
      <c r="D66" s="232">
        <v>290.7</v>
      </c>
      <c r="E66" s="78"/>
      <c r="F66" s="233">
        <f t="shared" si="1"/>
        <v>0</v>
      </c>
      <c r="G66" s="2"/>
      <c r="H66" s="10"/>
      <c r="I66" s="9"/>
      <c r="J66" s="9"/>
      <c r="K66" s="9"/>
      <c r="L66" s="9"/>
      <c r="M66" s="15"/>
    </row>
    <row r="67" spans="1:13" ht="12.75" customHeight="1">
      <c r="A67" s="252">
        <v>31</v>
      </c>
      <c r="B67" s="253" t="s">
        <v>8</v>
      </c>
      <c r="C67" s="254" t="s">
        <v>2</v>
      </c>
      <c r="D67" s="255">
        <v>1</v>
      </c>
      <c r="E67" s="103"/>
      <c r="F67" s="256">
        <f>E67*D67</f>
        <v>0</v>
      </c>
      <c r="G67" s="2"/>
      <c r="H67" s="10"/>
      <c r="I67" s="9"/>
      <c r="J67" s="9"/>
      <c r="K67" s="9"/>
      <c r="L67" s="9"/>
      <c r="M67" s="15"/>
    </row>
    <row r="68" spans="1:13" ht="12.75" customHeight="1">
      <c r="A68" s="203"/>
      <c r="B68" s="257" t="s">
        <v>94</v>
      </c>
      <c r="C68" s="201"/>
      <c r="D68" s="258"/>
      <c r="E68" s="86"/>
      <c r="F68" s="86"/>
      <c r="G68" s="2"/>
      <c r="H68" s="10"/>
      <c r="I68" s="9"/>
      <c r="J68" s="9"/>
      <c r="K68" s="9"/>
      <c r="L68" s="9"/>
      <c r="M68" s="15"/>
    </row>
    <row r="69" spans="1:13" ht="12.75" customHeight="1">
      <c r="A69" s="203">
        <v>32</v>
      </c>
      <c r="B69" s="45" t="s">
        <v>95</v>
      </c>
      <c r="C69" s="201" t="s">
        <v>45</v>
      </c>
      <c r="D69" s="202">
        <v>3</v>
      </c>
      <c r="E69" s="78"/>
      <c r="F69" s="86">
        <f>E69*D69</f>
        <v>0</v>
      </c>
      <c r="G69" s="2"/>
      <c r="H69" s="10"/>
      <c r="I69" s="9"/>
      <c r="J69" s="9"/>
      <c r="K69" s="9"/>
      <c r="L69" s="9"/>
      <c r="M69" s="15"/>
    </row>
    <row r="70" spans="1:13" ht="12.75" customHeight="1">
      <c r="A70" s="35">
        <v>33</v>
      </c>
      <c r="B70" s="42" t="s">
        <v>70</v>
      </c>
      <c r="C70" s="35" t="s">
        <v>6</v>
      </c>
      <c r="D70" s="202">
        <v>3.5</v>
      </c>
      <c r="E70" s="78"/>
      <c r="F70" s="215">
        <f>E70*D70</f>
        <v>0</v>
      </c>
      <c r="G70" s="2"/>
      <c r="H70" s="10"/>
      <c r="I70" s="9"/>
      <c r="J70" s="9"/>
      <c r="K70" s="9"/>
      <c r="L70" s="9"/>
      <c r="M70" s="15"/>
    </row>
    <row r="71" spans="1:13" ht="12.75" customHeight="1">
      <c r="A71" s="245">
        <v>34</v>
      </c>
      <c r="B71" s="43" t="s">
        <v>79</v>
      </c>
      <c r="C71" s="201" t="s">
        <v>45</v>
      </c>
      <c r="D71" s="202">
        <v>48</v>
      </c>
      <c r="E71" s="78"/>
      <c r="F71" s="86">
        <f>E71*D71</f>
        <v>0</v>
      </c>
      <c r="G71" s="2"/>
      <c r="H71" s="10"/>
      <c r="I71" s="9"/>
      <c r="J71" s="9"/>
      <c r="K71" s="9"/>
      <c r="L71" s="9"/>
      <c r="M71" s="15"/>
    </row>
    <row r="72" spans="1:13" ht="12.75" customHeight="1">
      <c r="A72" s="35">
        <v>35</v>
      </c>
      <c r="B72" s="42" t="s">
        <v>68</v>
      </c>
      <c r="C72" s="35" t="s">
        <v>6</v>
      </c>
      <c r="D72" s="202">
        <v>58.6</v>
      </c>
      <c r="E72" s="78"/>
      <c r="F72" s="215">
        <f>E72*D72</f>
        <v>0</v>
      </c>
      <c r="G72" s="2"/>
      <c r="H72" s="10"/>
      <c r="I72" s="9"/>
      <c r="J72" s="9"/>
      <c r="K72" s="9"/>
      <c r="L72" s="9"/>
      <c r="M72" s="15"/>
    </row>
    <row r="73" spans="1:13" ht="12.75" customHeight="1">
      <c r="A73" s="245">
        <v>36</v>
      </c>
      <c r="B73" s="60" t="s">
        <v>48</v>
      </c>
      <c r="C73" s="201" t="s">
        <v>4</v>
      </c>
      <c r="D73" s="202">
        <v>3.2</v>
      </c>
      <c r="E73" s="78"/>
      <c r="F73" s="86">
        <f>E73*D73</f>
        <v>0</v>
      </c>
      <c r="G73" s="2"/>
      <c r="H73" s="10"/>
      <c r="I73" s="9"/>
      <c r="J73" s="9"/>
      <c r="K73" s="9"/>
      <c r="L73" s="9"/>
      <c r="M73" s="15"/>
    </row>
    <row r="74" spans="1:13" ht="12.75" customHeight="1">
      <c r="A74" s="205"/>
      <c r="B74" s="204" t="s">
        <v>7</v>
      </c>
      <c r="C74" s="205"/>
      <c r="D74" s="205"/>
      <c r="E74" s="205"/>
      <c r="F74" s="205"/>
      <c r="G74" s="2"/>
      <c r="H74" s="10"/>
      <c r="I74" s="9"/>
      <c r="J74" s="9"/>
      <c r="K74" s="9"/>
      <c r="L74" s="9"/>
      <c r="M74" s="15"/>
    </row>
    <row r="75" spans="1:13" ht="15" customHeight="1">
      <c r="A75" s="234" t="s">
        <v>49</v>
      </c>
      <c r="B75" s="235"/>
      <c r="C75" s="235"/>
      <c r="D75" s="235"/>
      <c r="E75" s="235"/>
      <c r="F75" s="242"/>
      <c r="G75" s="2"/>
      <c r="H75" s="10"/>
      <c r="I75" s="9"/>
      <c r="J75" s="9"/>
      <c r="K75" s="9"/>
      <c r="L75" s="9"/>
      <c r="M75" s="8"/>
    </row>
    <row r="76" spans="1:13" ht="12.75" customHeight="1">
      <c r="A76" s="205">
        <v>37</v>
      </c>
      <c r="B76" s="60" t="s">
        <v>50</v>
      </c>
      <c r="C76" s="259" t="s">
        <v>5</v>
      </c>
      <c r="D76" s="202">
        <v>70.156</v>
      </c>
      <c r="E76" s="79"/>
      <c r="F76" s="260">
        <f>E76*D76</f>
        <v>0</v>
      </c>
      <c r="G76" s="2"/>
      <c r="H76" s="10"/>
      <c r="I76" s="9"/>
      <c r="J76" s="9"/>
      <c r="K76" s="9"/>
      <c r="L76" s="9"/>
      <c r="M76" s="8"/>
    </row>
    <row r="77" spans="1:13" ht="12.75" customHeight="1">
      <c r="A77" s="261">
        <v>38</v>
      </c>
      <c r="B77" s="60" t="s">
        <v>51</v>
      </c>
      <c r="C77" s="259" t="s">
        <v>5</v>
      </c>
      <c r="D77" s="202">
        <v>70.156</v>
      </c>
      <c r="E77" s="79"/>
      <c r="F77" s="260">
        <f>E77*D77</f>
        <v>0</v>
      </c>
      <c r="G77" s="2"/>
      <c r="H77" s="10"/>
      <c r="I77" s="9"/>
      <c r="J77" s="9"/>
      <c r="K77" s="9"/>
      <c r="L77" s="9"/>
      <c r="M77" s="8"/>
    </row>
    <row r="78" spans="1:13" ht="12.75" customHeight="1">
      <c r="A78" s="203"/>
      <c r="B78" s="204" t="s">
        <v>160</v>
      </c>
      <c r="C78" s="205"/>
      <c r="D78" s="205"/>
      <c r="E78" s="205"/>
      <c r="F78" s="205"/>
      <c r="G78" s="2"/>
      <c r="H78" s="10"/>
      <c r="I78" s="9"/>
      <c r="J78" s="9"/>
      <c r="K78" s="9"/>
      <c r="L78" s="9"/>
      <c r="M78" s="15"/>
    </row>
    <row r="79" spans="1:13" ht="12.75" customHeight="1">
      <c r="A79" s="203">
        <v>39</v>
      </c>
      <c r="B79" s="110" t="s">
        <v>195</v>
      </c>
      <c r="C79" s="201" t="s">
        <v>4</v>
      </c>
      <c r="D79" s="202">
        <v>0.05</v>
      </c>
      <c r="E79" s="78"/>
      <c r="F79" s="86">
        <f>E79*D79</f>
        <v>0</v>
      </c>
      <c r="G79" s="2"/>
      <c r="H79" s="10"/>
      <c r="I79" s="9"/>
      <c r="J79" s="9"/>
      <c r="K79" s="9"/>
      <c r="L79" s="9"/>
      <c r="M79" s="15"/>
    </row>
    <row r="80" spans="1:6" ht="12.75" customHeight="1">
      <c r="A80" s="262"/>
      <c r="B80" s="204" t="s">
        <v>103</v>
      </c>
      <c r="C80" s="263"/>
      <c r="D80" s="263"/>
      <c r="E80" s="263"/>
      <c r="F80" s="263"/>
    </row>
    <row r="81" spans="1:27" ht="14.25" customHeight="1">
      <c r="A81" s="264" t="s">
        <v>53</v>
      </c>
      <c r="B81" s="220"/>
      <c r="C81" s="220"/>
      <c r="D81" s="220"/>
      <c r="E81" s="265"/>
      <c r="F81" s="221"/>
      <c r="G81" s="2"/>
      <c r="H81" s="10"/>
      <c r="I81" s="9"/>
      <c r="J81" s="9"/>
      <c r="K81" s="9"/>
      <c r="L81" s="9"/>
      <c r="M81" s="8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18" s="3" customFormat="1" ht="12.75" customHeight="1">
      <c r="A82" s="205">
        <v>40</v>
      </c>
      <c r="B82" s="60" t="s">
        <v>54</v>
      </c>
      <c r="C82" s="259" t="s">
        <v>52</v>
      </c>
      <c r="D82" s="266">
        <v>1</v>
      </c>
      <c r="E82" s="82"/>
      <c r="F82" s="267">
        <f>E82*D82</f>
        <v>0</v>
      </c>
      <c r="G82" s="2"/>
      <c r="H82" s="10"/>
      <c r="I82" s="9"/>
      <c r="J82" s="9"/>
      <c r="K82" s="9"/>
      <c r="L82" s="9"/>
      <c r="M82" s="8"/>
      <c r="N82" s="2"/>
      <c r="O82" s="2"/>
      <c r="P82" s="2"/>
      <c r="Q82" s="2"/>
      <c r="R82" s="2"/>
    </row>
    <row r="83" spans="1:18" s="3" customFormat="1" ht="14.25" customHeight="1">
      <c r="A83" s="264" t="s">
        <v>71</v>
      </c>
      <c r="B83" s="236"/>
      <c r="C83" s="236"/>
      <c r="D83" s="236"/>
      <c r="E83" s="236"/>
      <c r="F83" s="237"/>
      <c r="G83" s="2"/>
      <c r="H83" s="10"/>
      <c r="I83" s="9"/>
      <c r="J83" s="9"/>
      <c r="K83" s="9"/>
      <c r="L83" s="9"/>
      <c r="M83" s="8"/>
      <c r="N83" s="2"/>
      <c r="O83" s="2"/>
      <c r="P83" s="2"/>
      <c r="Q83" s="2"/>
      <c r="R83" s="2"/>
    </row>
    <row r="84" spans="1:18" s="3" customFormat="1" ht="12.75" customHeight="1">
      <c r="A84" s="205">
        <v>41</v>
      </c>
      <c r="B84" s="268" t="s">
        <v>3</v>
      </c>
      <c r="C84" s="259" t="s">
        <v>52</v>
      </c>
      <c r="D84" s="269">
        <v>1</v>
      </c>
      <c r="E84" s="79"/>
      <c r="F84" s="260">
        <f>E84*D84</f>
        <v>0</v>
      </c>
      <c r="G84" s="2"/>
      <c r="H84" s="10"/>
      <c r="I84" s="9"/>
      <c r="J84" s="9"/>
      <c r="K84" s="9"/>
      <c r="L84" s="9"/>
      <c r="M84" s="8"/>
      <c r="N84" s="2"/>
      <c r="O84" s="2"/>
      <c r="P84" s="2"/>
      <c r="Q84" s="2"/>
      <c r="R84" s="2"/>
    </row>
    <row r="85" spans="1:18" s="3" customFormat="1" ht="12.75" customHeight="1" thickBot="1">
      <c r="A85" s="270"/>
      <c r="B85" s="271" t="s">
        <v>69</v>
      </c>
      <c r="C85" s="272"/>
      <c r="D85" s="273"/>
      <c r="E85" s="274"/>
      <c r="F85" s="274"/>
      <c r="G85" s="2"/>
      <c r="H85" s="10"/>
      <c r="I85" s="9"/>
      <c r="J85" s="9"/>
      <c r="K85" s="9"/>
      <c r="L85" s="9"/>
      <c r="M85" s="8"/>
      <c r="N85" s="2"/>
      <c r="O85" s="2"/>
      <c r="P85" s="2"/>
      <c r="Q85" s="2"/>
      <c r="R85" s="2"/>
    </row>
    <row r="86" spans="1:18" s="3" customFormat="1" ht="15" customHeight="1" thickTop="1">
      <c r="A86" s="275"/>
      <c r="B86" s="276" t="s">
        <v>61</v>
      </c>
      <c r="C86" s="277">
        <f>SUM($F$7:$F$84)</f>
        <v>0</v>
      </c>
      <c r="D86" s="278"/>
      <c r="E86" s="278"/>
      <c r="F86" s="279"/>
      <c r="G86" s="2"/>
      <c r="H86" s="5"/>
      <c r="I86" s="4"/>
      <c r="J86" s="4"/>
      <c r="K86" s="4"/>
      <c r="L86" s="4"/>
      <c r="M86" s="2"/>
      <c r="N86" s="2"/>
      <c r="O86" s="2"/>
      <c r="P86" s="2"/>
      <c r="Q86" s="2"/>
      <c r="R86" s="2"/>
    </row>
    <row r="87" spans="7:18" ht="12.75" customHeight="1"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ht="12.75" customHeight="1">
      <c r="B88" s="26" t="s">
        <v>19</v>
      </c>
      <c r="E88" s="8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90" spans="1:2" ht="15">
      <c r="A90" s="67"/>
      <c r="B90" s="67"/>
    </row>
    <row r="94" ht="12.75" customHeight="1"/>
  </sheetData>
  <sheetProtection password="DB67" sheet="1" objects="1" scenarios="1" selectLockedCells="1"/>
  <mergeCells count="13">
    <mergeCell ref="A1:F1"/>
    <mergeCell ref="A6:F6"/>
    <mergeCell ref="A29:F29"/>
    <mergeCell ref="A36:F36"/>
    <mergeCell ref="C86:F86"/>
    <mergeCell ref="A2:F4"/>
    <mergeCell ref="C85:D85"/>
    <mergeCell ref="A43:F43"/>
    <mergeCell ref="A54:F54"/>
    <mergeCell ref="A75:F75"/>
    <mergeCell ref="A81:F81"/>
    <mergeCell ref="A83:F83"/>
    <mergeCell ref="A40:F40"/>
  </mergeCells>
  <printOptions/>
  <pageMargins left="0.5902777777777778" right="0.39375" top="0.5902777777777778" bottom="0.39375" header="0.5118055555555555" footer="0.5118055555555555"/>
  <pageSetup horizontalDpi="300" verticalDpi="300" orientation="landscape" paperSize="9" scale="93" r:id="rId1"/>
  <colBreaks count="1" manualBreakCount="1">
    <brk id="6" max="16383" man="1"/>
  </colBreaks>
  <ignoredErrors>
    <ignoredError sqref="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workbookViewId="0" topLeftCell="A62">
      <selection activeCell="E7" sqref="E7"/>
    </sheetView>
  </sheetViews>
  <sheetFormatPr defaultColWidth="9.140625" defaultRowHeight="15"/>
  <cols>
    <col min="1" max="1" width="8.7109375" style="1" customWidth="1"/>
    <col min="2" max="2" width="93.140625" style="1" customWidth="1"/>
    <col min="3" max="3" width="5.421875" style="1" customWidth="1"/>
    <col min="4" max="4" width="10.421875" style="1" customWidth="1"/>
    <col min="5" max="5" width="12.8515625" style="1" customWidth="1"/>
    <col min="6" max="6" width="15.7109375" style="1" customWidth="1"/>
    <col min="7" max="7" width="4.8515625" style="1" customWidth="1"/>
    <col min="8" max="8" width="42.8515625" style="1" customWidth="1"/>
    <col min="9" max="9" width="5.421875" style="1" customWidth="1"/>
    <col min="10" max="10" width="6.8515625" style="1" customWidth="1"/>
    <col min="11" max="16384" width="9.140625" style="1" customWidth="1"/>
  </cols>
  <sheetData>
    <row r="1" spans="1:12" ht="12.75" customHeight="1">
      <c r="A1" s="155" t="s">
        <v>73</v>
      </c>
      <c r="B1" s="155"/>
      <c r="C1" s="155"/>
      <c r="D1" s="155"/>
      <c r="E1" s="155"/>
      <c r="F1" s="155"/>
      <c r="H1" s="25"/>
      <c r="I1" s="25"/>
      <c r="J1" s="25"/>
      <c r="K1" s="25"/>
      <c r="L1" s="25"/>
    </row>
    <row r="2" spans="1:13" ht="17.1" customHeight="1">
      <c r="A2" s="167" t="s">
        <v>104</v>
      </c>
      <c r="B2" s="168"/>
      <c r="C2" s="168"/>
      <c r="D2" s="168"/>
      <c r="E2" s="168"/>
      <c r="F2" s="169"/>
      <c r="H2" s="24"/>
      <c r="I2" s="24"/>
      <c r="J2" s="24"/>
      <c r="K2" s="24"/>
      <c r="L2" s="24"/>
      <c r="M2" s="23"/>
    </row>
    <row r="3" spans="1:13" ht="17.1" customHeight="1">
      <c r="A3" s="170"/>
      <c r="B3" s="171"/>
      <c r="C3" s="171"/>
      <c r="D3" s="171"/>
      <c r="E3" s="171"/>
      <c r="F3" s="172"/>
      <c r="H3" s="24"/>
      <c r="I3" s="24"/>
      <c r="J3" s="24"/>
      <c r="K3" s="24"/>
      <c r="L3" s="24"/>
      <c r="M3" s="23"/>
    </row>
    <row r="4" spans="1:13" ht="17.1" customHeight="1">
      <c r="A4" s="170"/>
      <c r="B4" s="171"/>
      <c r="C4" s="171"/>
      <c r="D4" s="171"/>
      <c r="E4" s="171"/>
      <c r="F4" s="172"/>
      <c r="H4" s="24"/>
      <c r="I4" s="24"/>
      <c r="J4" s="24"/>
      <c r="K4" s="24"/>
      <c r="L4" s="24"/>
      <c r="M4" s="23"/>
    </row>
    <row r="5" spans="1:13" ht="30">
      <c r="A5" s="63" t="s">
        <v>16</v>
      </c>
      <c r="B5" s="64" t="s">
        <v>15</v>
      </c>
      <c r="C5" s="64" t="s">
        <v>14</v>
      </c>
      <c r="D5" s="65" t="s">
        <v>13</v>
      </c>
      <c r="E5" s="66" t="s">
        <v>12</v>
      </c>
      <c r="F5" s="66" t="s">
        <v>11</v>
      </c>
      <c r="H5" s="24"/>
      <c r="I5" s="24"/>
      <c r="J5" s="24"/>
      <c r="K5" s="24"/>
      <c r="L5" s="24"/>
      <c r="M5" s="23"/>
    </row>
    <row r="6" spans="1:13" ht="15" customHeight="1">
      <c r="A6" s="158" t="s">
        <v>34</v>
      </c>
      <c r="B6" s="159"/>
      <c r="C6" s="159"/>
      <c r="D6" s="159"/>
      <c r="E6" s="159"/>
      <c r="F6" s="160"/>
      <c r="H6" s="24"/>
      <c r="I6" s="24"/>
      <c r="J6" s="24"/>
      <c r="K6" s="24"/>
      <c r="L6" s="24"/>
      <c r="M6" s="23"/>
    </row>
    <row r="7" spans="1:13" ht="12.75" customHeight="1">
      <c r="A7" s="22">
        <v>1</v>
      </c>
      <c r="B7" s="60" t="s">
        <v>35</v>
      </c>
      <c r="C7" s="12" t="s">
        <v>5</v>
      </c>
      <c r="D7" s="94">
        <f>$D$16</f>
        <v>32.077</v>
      </c>
      <c r="E7" s="76"/>
      <c r="F7" s="11">
        <f>E7*D7</f>
        <v>0</v>
      </c>
      <c r="H7" s="24"/>
      <c r="I7" s="24"/>
      <c r="J7" s="24"/>
      <c r="K7" s="24"/>
      <c r="L7" s="24"/>
      <c r="M7" s="23"/>
    </row>
    <row r="8" spans="1:13" ht="12.75" customHeight="1">
      <c r="A8" s="34"/>
      <c r="B8" s="16" t="s">
        <v>96</v>
      </c>
      <c r="C8" s="14"/>
      <c r="D8" s="14"/>
      <c r="E8" s="14"/>
      <c r="F8" s="14"/>
      <c r="G8" s="2"/>
      <c r="H8" s="10"/>
      <c r="I8" s="9"/>
      <c r="J8" s="9"/>
      <c r="K8" s="9"/>
      <c r="L8" s="9"/>
      <c r="M8" s="15"/>
    </row>
    <row r="9" spans="1:13" ht="12.75" customHeight="1">
      <c r="A9" s="69" t="s">
        <v>63</v>
      </c>
      <c r="B9" s="70" t="s">
        <v>155</v>
      </c>
      <c r="C9" s="46"/>
      <c r="D9" s="95">
        <v>3.712</v>
      </c>
      <c r="E9" s="86"/>
      <c r="F9" s="11"/>
      <c r="H9" s="24"/>
      <c r="I9" s="24"/>
      <c r="J9" s="24"/>
      <c r="K9" s="24"/>
      <c r="L9" s="24"/>
      <c r="M9" s="23"/>
    </row>
    <row r="10" spans="1:13" ht="12.75" customHeight="1">
      <c r="A10" s="69"/>
      <c r="B10" s="70" t="s">
        <v>156</v>
      </c>
      <c r="C10" s="46"/>
      <c r="D10" s="95">
        <v>6</v>
      </c>
      <c r="E10" s="86"/>
      <c r="F10" s="11"/>
      <c r="H10" s="24"/>
      <c r="I10" s="24"/>
      <c r="J10" s="24"/>
      <c r="K10" s="24"/>
      <c r="L10" s="24"/>
      <c r="M10" s="23"/>
    </row>
    <row r="11" spans="1:13" ht="12.75" customHeight="1">
      <c r="A11" s="69"/>
      <c r="B11" s="70" t="s">
        <v>157</v>
      </c>
      <c r="C11" s="46"/>
      <c r="D11" s="95">
        <v>8.1</v>
      </c>
      <c r="E11" s="86"/>
      <c r="F11" s="11"/>
      <c r="H11" s="24"/>
      <c r="I11" s="24"/>
      <c r="J11" s="24"/>
      <c r="K11" s="24"/>
      <c r="L11" s="24"/>
      <c r="M11" s="23"/>
    </row>
    <row r="12" spans="1:13" ht="12.75" customHeight="1">
      <c r="A12" s="69"/>
      <c r="B12" s="70" t="s">
        <v>158</v>
      </c>
      <c r="C12" s="46"/>
      <c r="D12" s="95">
        <v>4.8</v>
      </c>
      <c r="E12" s="86"/>
      <c r="F12" s="11"/>
      <c r="H12" s="24"/>
      <c r="I12" s="24"/>
      <c r="J12" s="24"/>
      <c r="K12" s="24"/>
      <c r="L12" s="24"/>
      <c r="M12" s="23"/>
    </row>
    <row r="13" spans="1:13" ht="12.75" customHeight="1">
      <c r="A13" s="69"/>
      <c r="B13" s="70" t="s">
        <v>158</v>
      </c>
      <c r="C13" s="46"/>
      <c r="D13" s="95">
        <v>4.8</v>
      </c>
      <c r="E13" s="86"/>
      <c r="F13" s="11"/>
      <c r="H13" s="24"/>
      <c r="I13" s="24"/>
      <c r="J13" s="24"/>
      <c r="K13" s="24"/>
      <c r="L13" s="24"/>
      <c r="M13" s="23"/>
    </row>
    <row r="14" spans="1:13" ht="12.75" customHeight="1">
      <c r="A14" s="69"/>
      <c r="B14" s="70" t="s">
        <v>159</v>
      </c>
      <c r="C14" s="46"/>
      <c r="D14" s="95">
        <v>3.6</v>
      </c>
      <c r="E14" s="86"/>
      <c r="F14" s="11"/>
      <c r="H14" s="24"/>
      <c r="I14" s="24"/>
      <c r="J14" s="24"/>
      <c r="K14" s="24"/>
      <c r="L14" s="24"/>
      <c r="M14" s="23"/>
    </row>
    <row r="15" spans="1:13" ht="12.75" customHeight="1">
      <c r="A15" s="69"/>
      <c r="B15" s="70" t="s">
        <v>121</v>
      </c>
      <c r="C15" s="46"/>
      <c r="D15" s="95">
        <v>1.065</v>
      </c>
      <c r="E15" s="86"/>
      <c r="F15" s="11"/>
      <c r="H15" s="24"/>
      <c r="I15" s="24"/>
      <c r="J15" s="24"/>
      <c r="K15" s="24"/>
      <c r="L15" s="24"/>
      <c r="M15" s="23"/>
    </row>
    <row r="16" spans="1:13" ht="12.75" customHeight="1">
      <c r="A16" s="69"/>
      <c r="B16" s="75" t="s">
        <v>64</v>
      </c>
      <c r="C16" s="46"/>
      <c r="D16" s="85">
        <f>SUM(D9:D15)</f>
        <v>32.077</v>
      </c>
      <c r="E16" s="86"/>
      <c r="F16" s="11"/>
      <c r="H16" s="24"/>
      <c r="I16" s="24"/>
      <c r="J16" s="24"/>
      <c r="K16" s="24"/>
      <c r="L16" s="24"/>
      <c r="M16" s="23"/>
    </row>
    <row r="17" spans="1:13" ht="12.75" customHeight="1">
      <c r="A17" s="31">
        <v>2</v>
      </c>
      <c r="B17" s="60" t="s">
        <v>97</v>
      </c>
      <c r="C17" s="46" t="s">
        <v>5</v>
      </c>
      <c r="D17" s="94">
        <f>$D$26</f>
        <v>29.099999999999998</v>
      </c>
      <c r="E17" s="76"/>
      <c r="F17" s="11">
        <f>E17*D17</f>
        <v>0</v>
      </c>
      <c r="H17" s="24"/>
      <c r="I17" s="24"/>
      <c r="J17" s="24"/>
      <c r="K17" s="24"/>
      <c r="L17" s="24"/>
      <c r="M17" s="23"/>
    </row>
    <row r="18" spans="1:13" ht="12.75" customHeight="1">
      <c r="A18" s="34"/>
      <c r="B18" s="16" t="s">
        <v>98</v>
      </c>
      <c r="C18" s="14"/>
      <c r="D18" s="14"/>
      <c r="E18" s="14"/>
      <c r="F18" s="14"/>
      <c r="G18" s="2"/>
      <c r="H18" s="10"/>
      <c r="I18" s="9"/>
      <c r="J18" s="9"/>
      <c r="K18" s="9"/>
      <c r="L18" s="9"/>
      <c r="M18" s="15"/>
    </row>
    <row r="19" spans="1:13" ht="12.75" customHeight="1">
      <c r="A19" s="69" t="s">
        <v>63</v>
      </c>
      <c r="B19" s="70" t="s">
        <v>122</v>
      </c>
      <c r="C19" s="46"/>
      <c r="D19" s="95">
        <v>2.745</v>
      </c>
      <c r="E19" s="86"/>
      <c r="F19" s="11"/>
      <c r="H19" s="24"/>
      <c r="I19" s="24"/>
      <c r="J19" s="24"/>
      <c r="K19" s="24"/>
      <c r="L19" s="24"/>
      <c r="M19" s="23"/>
    </row>
    <row r="20" spans="1:13" ht="12.75" customHeight="1">
      <c r="A20" s="69"/>
      <c r="B20" s="70" t="s">
        <v>123</v>
      </c>
      <c r="C20" s="46"/>
      <c r="D20" s="95">
        <v>5.58</v>
      </c>
      <c r="E20" s="86"/>
      <c r="F20" s="11"/>
      <c r="H20" s="24"/>
      <c r="I20" s="24"/>
      <c r="J20" s="24"/>
      <c r="K20" s="24"/>
      <c r="L20" s="24"/>
      <c r="M20" s="23"/>
    </row>
    <row r="21" spans="1:13" ht="12.75" customHeight="1">
      <c r="A21" s="69"/>
      <c r="B21" s="70" t="s">
        <v>124</v>
      </c>
      <c r="C21" s="46"/>
      <c r="D21" s="95">
        <v>6.3</v>
      </c>
      <c r="E21" s="86"/>
      <c r="F21" s="11"/>
      <c r="H21" s="24"/>
      <c r="I21" s="24"/>
      <c r="J21" s="24"/>
      <c r="K21" s="24"/>
      <c r="L21" s="24"/>
      <c r="M21" s="23"/>
    </row>
    <row r="22" spans="1:13" ht="12.75" customHeight="1">
      <c r="A22" s="69"/>
      <c r="B22" s="70" t="s">
        <v>125</v>
      </c>
      <c r="C22" s="46"/>
      <c r="D22" s="95">
        <v>1.665</v>
      </c>
      <c r="E22" s="86"/>
      <c r="F22" s="11"/>
      <c r="H22" s="24"/>
      <c r="I22" s="24"/>
      <c r="J22" s="24"/>
      <c r="K22" s="24"/>
      <c r="L22" s="24"/>
      <c r="M22" s="23"/>
    </row>
    <row r="23" spans="1:13" ht="12.75" customHeight="1">
      <c r="A23" s="69"/>
      <c r="B23" s="70" t="s">
        <v>125</v>
      </c>
      <c r="C23" s="46"/>
      <c r="D23" s="95">
        <v>1.665</v>
      </c>
      <c r="E23" s="86"/>
      <c r="F23" s="11"/>
      <c r="H23" s="24"/>
      <c r="I23" s="24"/>
      <c r="J23" s="24"/>
      <c r="K23" s="24"/>
      <c r="L23" s="24"/>
      <c r="M23" s="23"/>
    </row>
    <row r="24" spans="1:13" ht="12.75" customHeight="1">
      <c r="A24" s="69"/>
      <c r="B24" s="70" t="s">
        <v>126</v>
      </c>
      <c r="C24" s="46"/>
      <c r="D24" s="95">
        <v>10.08</v>
      </c>
      <c r="E24" s="86"/>
      <c r="F24" s="11"/>
      <c r="H24" s="24"/>
      <c r="I24" s="24"/>
      <c r="J24" s="24"/>
      <c r="K24" s="24"/>
      <c r="L24" s="24"/>
      <c r="M24" s="23"/>
    </row>
    <row r="25" spans="1:13" ht="12.75" customHeight="1">
      <c r="A25" s="69"/>
      <c r="B25" s="70" t="s">
        <v>121</v>
      </c>
      <c r="C25" s="46"/>
      <c r="D25" s="95">
        <v>1.065</v>
      </c>
      <c r="E25" s="86"/>
      <c r="F25" s="11"/>
      <c r="H25" s="24"/>
      <c r="I25" s="24"/>
      <c r="J25" s="24"/>
      <c r="K25" s="24"/>
      <c r="L25" s="24"/>
      <c r="M25" s="23"/>
    </row>
    <row r="26" spans="1:13" ht="12.75" customHeight="1">
      <c r="A26" s="69"/>
      <c r="B26" s="75" t="s">
        <v>64</v>
      </c>
      <c r="C26" s="46"/>
      <c r="D26" s="85">
        <f>SUM(D19:D25)</f>
        <v>29.099999999999998</v>
      </c>
      <c r="E26" s="86"/>
      <c r="F26" s="11"/>
      <c r="H26" s="24"/>
      <c r="I26" s="24"/>
      <c r="J26" s="24"/>
      <c r="K26" s="24"/>
      <c r="L26" s="24"/>
      <c r="M26" s="23"/>
    </row>
    <row r="27" spans="1:13" ht="12.75" customHeight="1">
      <c r="A27" s="31">
        <v>3</v>
      </c>
      <c r="B27" s="60" t="s">
        <v>58</v>
      </c>
      <c r="C27" s="46" t="s">
        <v>6</v>
      </c>
      <c r="D27" s="94">
        <f>$D$28</f>
        <v>88.927</v>
      </c>
      <c r="E27" s="76"/>
      <c r="F27" s="11">
        <f>E27*D27</f>
        <v>0</v>
      </c>
      <c r="H27" s="24"/>
      <c r="I27" s="24"/>
      <c r="J27" s="24"/>
      <c r="K27" s="24"/>
      <c r="L27" s="24"/>
      <c r="M27" s="23"/>
    </row>
    <row r="28" spans="1:13" ht="12.75" customHeight="1">
      <c r="A28" s="73" t="s">
        <v>63</v>
      </c>
      <c r="B28" s="55" t="s">
        <v>136</v>
      </c>
      <c r="C28" s="12"/>
      <c r="D28" s="85">
        <v>88.927</v>
      </c>
      <c r="E28" s="87"/>
      <c r="F28" s="11"/>
      <c r="H28" s="24"/>
      <c r="I28" s="24"/>
      <c r="J28" s="24"/>
      <c r="K28" s="24"/>
      <c r="L28" s="24"/>
      <c r="M28" s="23"/>
    </row>
    <row r="29" spans="1:13" ht="12.75" customHeight="1">
      <c r="A29" s="28">
        <v>4</v>
      </c>
      <c r="B29" s="60" t="s">
        <v>36</v>
      </c>
      <c r="C29" s="29" t="s">
        <v>5</v>
      </c>
      <c r="D29" s="94">
        <v>200</v>
      </c>
      <c r="E29" s="77"/>
      <c r="F29" s="30">
        <f>E29*D29</f>
        <v>0</v>
      </c>
      <c r="H29" s="24"/>
      <c r="I29" s="24"/>
      <c r="J29" s="24"/>
      <c r="K29" s="24"/>
      <c r="L29" s="24"/>
      <c r="M29" s="23"/>
    </row>
    <row r="30" spans="1:13" ht="12.75" customHeight="1">
      <c r="A30" s="71"/>
      <c r="B30" s="54" t="s">
        <v>65</v>
      </c>
      <c r="C30" s="29"/>
      <c r="D30" s="74"/>
      <c r="E30" s="17"/>
      <c r="F30" s="30"/>
      <c r="G30" s="2"/>
      <c r="H30" s="10"/>
      <c r="I30" s="9"/>
      <c r="J30" s="9"/>
      <c r="K30" s="9"/>
      <c r="L30" s="9"/>
      <c r="M30" s="15"/>
    </row>
    <row r="31" spans="1:13" ht="15">
      <c r="A31" s="161" t="s">
        <v>37</v>
      </c>
      <c r="B31" s="162"/>
      <c r="C31" s="162"/>
      <c r="D31" s="162"/>
      <c r="E31" s="162"/>
      <c r="F31" s="163"/>
      <c r="G31" s="2"/>
      <c r="H31" s="10"/>
      <c r="I31" s="9"/>
      <c r="J31" s="9"/>
      <c r="K31" s="9"/>
      <c r="L31" s="9"/>
      <c r="M31" s="15"/>
    </row>
    <row r="32" spans="1:13" ht="12.75" customHeight="1">
      <c r="A32" s="22">
        <v>5</v>
      </c>
      <c r="B32" s="57" t="s">
        <v>38</v>
      </c>
      <c r="C32" s="12" t="s">
        <v>5</v>
      </c>
      <c r="D32" s="94">
        <v>41.5</v>
      </c>
      <c r="E32" s="76"/>
      <c r="F32" s="11">
        <f>E32*D32</f>
        <v>0</v>
      </c>
      <c r="G32" s="2"/>
      <c r="H32" s="10"/>
      <c r="I32" s="9"/>
      <c r="J32" s="9"/>
      <c r="K32" s="9"/>
      <c r="L32" s="9"/>
      <c r="M32" s="15"/>
    </row>
    <row r="33" spans="1:13" ht="12.75" customHeight="1">
      <c r="A33" s="112">
        <v>6</v>
      </c>
      <c r="B33" s="113" t="s">
        <v>39</v>
      </c>
      <c r="C33" s="12" t="s">
        <v>5</v>
      </c>
      <c r="D33" s="94">
        <v>200</v>
      </c>
      <c r="E33" s="76"/>
      <c r="F33" s="11">
        <f>E33*D33</f>
        <v>0</v>
      </c>
      <c r="G33" s="2"/>
      <c r="H33" s="10"/>
      <c r="I33" s="9"/>
      <c r="J33" s="9"/>
      <c r="K33" s="9"/>
      <c r="L33" s="9"/>
      <c r="M33" s="15"/>
    </row>
    <row r="34" spans="1:13" ht="12.75" customHeight="1">
      <c r="A34" s="114">
        <v>7</v>
      </c>
      <c r="B34" s="116" t="s">
        <v>137</v>
      </c>
      <c r="C34" s="115" t="s">
        <v>5</v>
      </c>
      <c r="D34" s="94">
        <v>51.99</v>
      </c>
      <c r="E34" s="76"/>
      <c r="F34" s="11">
        <f>E34*D34</f>
        <v>0</v>
      </c>
      <c r="G34" s="2"/>
      <c r="H34" s="10"/>
      <c r="I34" s="9"/>
      <c r="J34" s="9"/>
      <c r="K34" s="9"/>
      <c r="L34" s="9"/>
      <c r="M34" s="15"/>
    </row>
    <row r="35" spans="1:13" ht="12.75" customHeight="1">
      <c r="A35" s="71"/>
      <c r="B35" s="54" t="s">
        <v>130</v>
      </c>
      <c r="C35" s="29"/>
      <c r="D35" s="74"/>
      <c r="E35" s="17"/>
      <c r="F35" s="30"/>
      <c r="G35" s="2"/>
      <c r="H35" s="10"/>
      <c r="I35" s="9"/>
      <c r="J35" s="9"/>
      <c r="K35" s="9"/>
      <c r="L35" s="9"/>
      <c r="M35" s="15"/>
    </row>
    <row r="36" spans="1:13" ht="12.75" customHeight="1">
      <c r="A36" s="73" t="s">
        <v>63</v>
      </c>
      <c r="B36" s="55" t="s">
        <v>131</v>
      </c>
      <c r="C36" s="12"/>
      <c r="D36" s="85">
        <v>51.99</v>
      </c>
      <c r="E36" s="87"/>
      <c r="F36" s="11"/>
      <c r="H36" s="24"/>
      <c r="I36" s="24"/>
      <c r="J36" s="24"/>
      <c r="K36" s="24"/>
      <c r="L36" s="24"/>
      <c r="M36" s="23"/>
    </row>
    <row r="37" spans="1:13" ht="12.75" customHeight="1">
      <c r="A37" s="117">
        <v>8</v>
      </c>
      <c r="B37" s="118" t="s">
        <v>107</v>
      </c>
      <c r="C37" s="12" t="s">
        <v>5</v>
      </c>
      <c r="D37" s="94">
        <v>6.555</v>
      </c>
      <c r="E37" s="76"/>
      <c r="F37" s="11">
        <f>E37*D37</f>
        <v>0</v>
      </c>
      <c r="G37" s="2"/>
      <c r="H37" s="10"/>
      <c r="I37" s="9"/>
      <c r="J37" s="9"/>
      <c r="K37" s="9"/>
      <c r="L37" s="9"/>
      <c r="M37" s="15"/>
    </row>
    <row r="38" spans="1:13" ht="12.75" customHeight="1">
      <c r="A38" s="120" t="s">
        <v>63</v>
      </c>
      <c r="B38" s="105" t="s">
        <v>134</v>
      </c>
      <c r="C38" s="46"/>
      <c r="D38" s="85">
        <v>6.555</v>
      </c>
      <c r="E38" s="11"/>
      <c r="F38" s="11"/>
      <c r="G38" s="2"/>
      <c r="H38" s="10"/>
      <c r="I38" s="9"/>
      <c r="J38" s="9"/>
      <c r="K38" s="9"/>
      <c r="L38" s="9"/>
      <c r="M38" s="15"/>
    </row>
    <row r="39" spans="1:13" ht="12.75" customHeight="1">
      <c r="A39" s="121">
        <v>9</v>
      </c>
      <c r="B39" s="60" t="s">
        <v>106</v>
      </c>
      <c r="C39" s="46" t="s">
        <v>5</v>
      </c>
      <c r="D39" s="94">
        <v>44.22</v>
      </c>
      <c r="E39" s="76"/>
      <c r="F39" s="11">
        <f>E39*D39</f>
        <v>0</v>
      </c>
      <c r="G39" s="2"/>
      <c r="H39" s="10"/>
      <c r="I39" s="9"/>
      <c r="J39" s="9"/>
      <c r="K39" s="9"/>
      <c r="L39" s="9"/>
      <c r="M39" s="15"/>
    </row>
    <row r="40" spans="1:13" ht="12.75" customHeight="1">
      <c r="A40" s="120" t="s">
        <v>63</v>
      </c>
      <c r="B40" s="105" t="s">
        <v>135</v>
      </c>
      <c r="C40" s="46"/>
      <c r="D40" s="85">
        <v>44.22</v>
      </c>
      <c r="E40" s="11"/>
      <c r="F40" s="11"/>
      <c r="G40" s="2"/>
      <c r="H40" s="10"/>
      <c r="I40" s="9"/>
      <c r="J40" s="9"/>
      <c r="K40" s="9"/>
      <c r="L40" s="9"/>
      <c r="M40" s="15"/>
    </row>
    <row r="41" spans="1:13" ht="12.75" customHeight="1">
      <c r="A41" s="119">
        <v>10</v>
      </c>
      <c r="B41" s="59" t="s">
        <v>40</v>
      </c>
      <c r="C41" s="29" t="s">
        <v>5</v>
      </c>
      <c r="D41" s="94">
        <v>4.2</v>
      </c>
      <c r="E41" s="77"/>
      <c r="F41" s="30">
        <f>E41*D41</f>
        <v>0</v>
      </c>
      <c r="G41" s="19"/>
      <c r="H41" s="20"/>
      <c r="I41" s="18"/>
      <c r="J41" s="18"/>
      <c r="K41" s="18"/>
      <c r="L41" s="18"/>
      <c r="M41" s="8"/>
    </row>
    <row r="42" spans="1:13" ht="12.75" customHeight="1">
      <c r="A42" s="22">
        <v>11</v>
      </c>
      <c r="B42" s="56" t="s">
        <v>55</v>
      </c>
      <c r="C42" s="12" t="s">
        <v>5</v>
      </c>
      <c r="D42" s="94">
        <v>4.5</v>
      </c>
      <c r="E42" s="76"/>
      <c r="F42" s="11">
        <f>E42*D42</f>
        <v>0</v>
      </c>
      <c r="G42" s="2"/>
      <c r="H42" s="10"/>
      <c r="I42" s="9"/>
      <c r="J42" s="9"/>
      <c r="K42" s="9"/>
      <c r="L42" s="9"/>
      <c r="M42" s="15"/>
    </row>
    <row r="43" spans="1:13" ht="15" customHeight="1">
      <c r="A43" s="161" t="s">
        <v>42</v>
      </c>
      <c r="B43" s="162"/>
      <c r="C43" s="162"/>
      <c r="D43" s="162"/>
      <c r="E43" s="162"/>
      <c r="F43" s="163"/>
      <c r="G43" s="2"/>
      <c r="H43" s="10"/>
      <c r="I43" s="9"/>
      <c r="J43" s="9"/>
      <c r="K43" s="9"/>
      <c r="L43" s="9"/>
      <c r="M43" s="15"/>
    </row>
    <row r="44" spans="1:13" ht="12.75" customHeight="1">
      <c r="A44" s="22">
        <v>12</v>
      </c>
      <c r="B44" s="21" t="s">
        <v>192</v>
      </c>
      <c r="C44" s="12" t="s">
        <v>4</v>
      </c>
      <c r="D44" s="94">
        <v>9.8</v>
      </c>
      <c r="E44" s="76"/>
      <c r="F44" s="11">
        <f>E44*D44</f>
        <v>0</v>
      </c>
      <c r="G44" s="2"/>
      <c r="H44" s="10"/>
      <c r="I44" s="9"/>
      <c r="J44" s="9"/>
      <c r="K44" s="9"/>
      <c r="L44" s="9"/>
      <c r="M44" s="15"/>
    </row>
    <row r="45" spans="1:13" ht="12.75" customHeight="1">
      <c r="A45" s="22">
        <v>13</v>
      </c>
      <c r="B45" s="21" t="s">
        <v>10</v>
      </c>
      <c r="C45" s="12" t="s">
        <v>4</v>
      </c>
      <c r="D45" s="94">
        <v>2.35</v>
      </c>
      <c r="E45" s="76"/>
      <c r="F45" s="11">
        <f>E45*D45</f>
        <v>0</v>
      </c>
      <c r="G45" s="2"/>
      <c r="H45" s="10"/>
      <c r="I45" s="9"/>
      <c r="J45" s="9"/>
      <c r="K45" s="9"/>
      <c r="L45" s="9"/>
      <c r="M45" s="15"/>
    </row>
    <row r="46" spans="1:13" ht="12.75" customHeight="1">
      <c r="A46" s="28">
        <v>14</v>
      </c>
      <c r="B46" s="13" t="s">
        <v>9</v>
      </c>
      <c r="C46" s="29" t="s">
        <v>4</v>
      </c>
      <c r="D46" s="94">
        <v>7.45</v>
      </c>
      <c r="E46" s="77"/>
      <c r="F46" s="30">
        <f>E46*D46</f>
        <v>0</v>
      </c>
      <c r="G46" s="19"/>
      <c r="H46" s="20"/>
      <c r="I46" s="18"/>
      <c r="J46" s="18"/>
      <c r="K46" s="18"/>
      <c r="L46" s="18"/>
      <c r="M46" s="8"/>
    </row>
    <row r="47" spans="1:13" ht="15" customHeight="1">
      <c r="A47" s="182" t="s">
        <v>41</v>
      </c>
      <c r="B47" s="162"/>
      <c r="C47" s="162"/>
      <c r="D47" s="162"/>
      <c r="E47" s="162"/>
      <c r="F47" s="163"/>
      <c r="G47" s="2"/>
      <c r="H47" s="10"/>
      <c r="I47" s="9"/>
      <c r="J47" s="9"/>
      <c r="K47" s="9"/>
      <c r="L47" s="9"/>
      <c r="M47" s="15"/>
    </row>
    <row r="48" spans="1:13" ht="12.75" customHeight="1">
      <c r="A48" s="129">
        <v>15</v>
      </c>
      <c r="B48" s="61" t="s">
        <v>193</v>
      </c>
      <c r="C48" s="127" t="s">
        <v>4</v>
      </c>
      <c r="D48" s="100">
        <v>2.5</v>
      </c>
      <c r="E48" s="128"/>
      <c r="F48" s="101">
        <f>E48*D48</f>
        <v>0</v>
      </c>
      <c r="G48" s="19"/>
      <c r="H48" s="10"/>
      <c r="I48" s="18"/>
      <c r="J48" s="18"/>
      <c r="K48" s="18"/>
      <c r="L48" s="18"/>
      <c r="M48" s="8"/>
    </row>
    <row r="49" spans="1:13" ht="12.75" customHeight="1">
      <c r="A49" s="129"/>
      <c r="B49" s="130" t="s">
        <v>194</v>
      </c>
      <c r="C49" s="131"/>
      <c r="D49" s="123"/>
      <c r="E49" s="107"/>
      <c r="F49" s="108"/>
      <c r="G49" s="19"/>
      <c r="H49" s="10"/>
      <c r="I49" s="18"/>
      <c r="J49" s="18"/>
      <c r="K49" s="18"/>
      <c r="L49" s="18"/>
      <c r="M49" s="8"/>
    </row>
    <row r="50" spans="1:13" ht="15" customHeight="1">
      <c r="A50" s="175" t="s">
        <v>43</v>
      </c>
      <c r="B50" s="176"/>
      <c r="C50" s="177"/>
      <c r="D50" s="177"/>
      <c r="E50" s="177"/>
      <c r="F50" s="178"/>
      <c r="G50" s="19"/>
      <c r="H50" s="10"/>
      <c r="I50" s="18"/>
      <c r="J50" s="18"/>
      <c r="K50" s="18"/>
      <c r="L50" s="18"/>
      <c r="M50" s="8"/>
    </row>
    <row r="51" spans="1:13" ht="12.75" customHeight="1">
      <c r="A51" s="34">
        <v>16</v>
      </c>
      <c r="B51" s="60" t="s">
        <v>44</v>
      </c>
      <c r="C51" s="33" t="s">
        <v>6</v>
      </c>
      <c r="D51" s="94">
        <v>34.65</v>
      </c>
      <c r="E51" s="77"/>
      <c r="F51" s="30">
        <f>E51*D51</f>
        <v>0</v>
      </c>
      <c r="G51" s="19"/>
      <c r="H51" s="10"/>
      <c r="I51" s="18"/>
      <c r="J51" s="18"/>
      <c r="K51" s="18"/>
      <c r="L51" s="18"/>
      <c r="M51" s="8"/>
    </row>
    <row r="52" spans="1:13" ht="12.75" customHeight="1">
      <c r="A52" s="72" t="s">
        <v>63</v>
      </c>
      <c r="B52" s="55" t="s">
        <v>138</v>
      </c>
      <c r="C52" s="29"/>
      <c r="D52" s="85">
        <v>34.65</v>
      </c>
      <c r="E52" s="88"/>
      <c r="F52" s="30"/>
      <c r="G52" s="19"/>
      <c r="H52" s="10"/>
      <c r="I52" s="18"/>
      <c r="J52" s="18"/>
      <c r="K52" s="18"/>
      <c r="L52" s="18"/>
      <c r="M52" s="8"/>
    </row>
    <row r="53" spans="1:13" ht="12.75" customHeight="1">
      <c r="A53" s="34">
        <v>17</v>
      </c>
      <c r="B53" s="61" t="s">
        <v>108</v>
      </c>
      <c r="C53" s="29" t="s">
        <v>6</v>
      </c>
      <c r="D53" s="94">
        <v>34.65</v>
      </c>
      <c r="E53" s="77"/>
      <c r="F53" s="30">
        <f>E53*D53</f>
        <v>0</v>
      </c>
      <c r="G53" s="19"/>
      <c r="H53" s="10"/>
      <c r="I53" s="18"/>
      <c r="J53" s="18"/>
      <c r="K53" s="18"/>
      <c r="L53" s="18"/>
      <c r="M53" s="8"/>
    </row>
    <row r="54" spans="1:13" ht="12.75" customHeight="1">
      <c r="A54" s="34">
        <v>18</v>
      </c>
      <c r="B54" s="60" t="s">
        <v>59</v>
      </c>
      <c r="C54" s="33" t="s">
        <v>45</v>
      </c>
      <c r="D54" s="94">
        <v>30</v>
      </c>
      <c r="E54" s="77"/>
      <c r="F54" s="30">
        <f aca="true" t="shared" si="0" ref="F54">E54*D54</f>
        <v>0</v>
      </c>
      <c r="G54" s="19"/>
      <c r="H54" s="10"/>
      <c r="I54" s="18"/>
      <c r="J54" s="18"/>
      <c r="K54" s="18"/>
      <c r="L54" s="18"/>
      <c r="M54" s="8"/>
    </row>
    <row r="55" spans="1:13" ht="12.75" customHeight="1">
      <c r="A55" s="32"/>
      <c r="B55" s="62" t="s">
        <v>60</v>
      </c>
      <c r="C55" s="33"/>
      <c r="D55" s="124"/>
      <c r="E55" s="88"/>
      <c r="F55" s="30"/>
      <c r="G55" s="19"/>
      <c r="H55" s="10"/>
      <c r="I55" s="18"/>
      <c r="J55" s="18"/>
      <c r="K55" s="18"/>
      <c r="L55" s="18"/>
      <c r="M55" s="8"/>
    </row>
    <row r="56" spans="1:13" ht="12.75" customHeight="1">
      <c r="A56" s="35">
        <v>19</v>
      </c>
      <c r="B56" s="42" t="s">
        <v>62</v>
      </c>
      <c r="C56" s="68" t="s">
        <v>6</v>
      </c>
      <c r="D56" s="94">
        <v>34.65</v>
      </c>
      <c r="E56" s="77"/>
      <c r="F56" s="30">
        <f>E56*D56</f>
        <v>0</v>
      </c>
      <c r="G56" s="19"/>
      <c r="H56" s="10"/>
      <c r="I56" s="18"/>
      <c r="J56" s="18"/>
      <c r="K56" s="18"/>
      <c r="L56" s="18"/>
      <c r="M56" s="8"/>
    </row>
    <row r="57" spans="1:13" ht="12.75" customHeight="1">
      <c r="A57" s="34">
        <v>20</v>
      </c>
      <c r="B57" s="60" t="s">
        <v>46</v>
      </c>
      <c r="C57" s="33" t="s">
        <v>4</v>
      </c>
      <c r="D57" s="94">
        <v>0.135</v>
      </c>
      <c r="E57" s="77"/>
      <c r="F57" s="30">
        <f>E57*D57</f>
        <v>0</v>
      </c>
      <c r="G57" s="19"/>
      <c r="H57" s="10"/>
      <c r="I57" s="18"/>
      <c r="J57" s="18"/>
      <c r="K57" s="18"/>
      <c r="L57" s="18"/>
      <c r="M57" s="8"/>
    </row>
    <row r="58" spans="1:13" ht="15" customHeight="1">
      <c r="A58" s="175" t="s">
        <v>47</v>
      </c>
      <c r="B58" s="176"/>
      <c r="C58" s="176"/>
      <c r="D58" s="176"/>
      <c r="E58" s="176"/>
      <c r="F58" s="179"/>
      <c r="G58" s="2"/>
      <c r="H58" s="10"/>
      <c r="I58" s="9"/>
      <c r="J58" s="9"/>
      <c r="K58" s="9"/>
      <c r="L58" s="9"/>
      <c r="M58" s="15"/>
    </row>
    <row r="59" spans="1:13" ht="12.75" customHeight="1">
      <c r="A59" s="34">
        <v>21</v>
      </c>
      <c r="B59" s="60" t="s">
        <v>66</v>
      </c>
      <c r="C59" s="38" t="s">
        <v>45</v>
      </c>
      <c r="D59" s="94">
        <v>33</v>
      </c>
      <c r="E59" s="78"/>
      <c r="F59" s="39">
        <f>E59*D59</f>
        <v>0</v>
      </c>
      <c r="G59" s="2"/>
      <c r="H59" s="10"/>
      <c r="I59" s="9"/>
      <c r="J59" s="9"/>
      <c r="K59" s="9"/>
      <c r="L59" s="9"/>
      <c r="M59" s="15"/>
    </row>
    <row r="60" spans="1:13" ht="12.75" customHeight="1">
      <c r="A60" s="35">
        <v>22</v>
      </c>
      <c r="B60" s="42" t="s">
        <v>109</v>
      </c>
      <c r="C60" s="35" t="s">
        <v>45</v>
      </c>
      <c r="D60" s="94">
        <v>3</v>
      </c>
      <c r="E60" s="78"/>
      <c r="F60" s="39">
        <f aca="true" t="shared" si="1" ref="F60:F69">E60*D60</f>
        <v>0</v>
      </c>
      <c r="G60" s="2"/>
      <c r="H60" s="10"/>
      <c r="I60" s="9"/>
      <c r="J60" s="9"/>
      <c r="K60" s="9"/>
      <c r="L60" s="9"/>
      <c r="M60" s="8"/>
    </row>
    <row r="61" spans="1:13" ht="12.75" customHeight="1">
      <c r="A61" s="35">
        <v>23</v>
      </c>
      <c r="B61" s="42" t="s">
        <v>110</v>
      </c>
      <c r="C61" s="35" t="s">
        <v>45</v>
      </c>
      <c r="D61" s="94">
        <v>6</v>
      </c>
      <c r="E61" s="78"/>
      <c r="F61" s="39">
        <f t="shared" si="1"/>
        <v>0</v>
      </c>
      <c r="G61" s="2"/>
      <c r="H61" s="10"/>
      <c r="I61" s="9"/>
      <c r="J61" s="9"/>
      <c r="K61" s="9"/>
      <c r="L61" s="9"/>
      <c r="M61" s="15"/>
    </row>
    <row r="62" spans="1:13" ht="12.75" customHeight="1">
      <c r="A62" s="35">
        <v>24</v>
      </c>
      <c r="B62" s="42" t="s">
        <v>111</v>
      </c>
      <c r="C62" s="35" t="s">
        <v>45</v>
      </c>
      <c r="D62" s="94">
        <v>6</v>
      </c>
      <c r="E62" s="78"/>
      <c r="F62" s="39">
        <f t="shared" si="1"/>
        <v>0</v>
      </c>
      <c r="G62" s="2"/>
      <c r="H62" s="10"/>
      <c r="I62" s="9"/>
      <c r="J62" s="9"/>
      <c r="K62" s="9"/>
      <c r="L62" s="9"/>
      <c r="M62" s="15"/>
    </row>
    <row r="63" spans="1:13" ht="12.75" customHeight="1">
      <c r="A63" s="35">
        <v>25</v>
      </c>
      <c r="B63" s="42" t="s">
        <v>112</v>
      </c>
      <c r="C63" s="35" t="s">
        <v>45</v>
      </c>
      <c r="D63" s="94">
        <v>6</v>
      </c>
      <c r="E63" s="78"/>
      <c r="F63" s="39">
        <f t="shared" si="1"/>
        <v>0</v>
      </c>
      <c r="G63" s="2"/>
      <c r="H63" s="10"/>
      <c r="I63" s="9"/>
      <c r="J63" s="9"/>
      <c r="K63" s="9"/>
      <c r="L63" s="9"/>
      <c r="M63" s="15"/>
    </row>
    <row r="64" spans="1:13" ht="12.75" customHeight="1">
      <c r="A64" s="35">
        <v>26</v>
      </c>
      <c r="B64" s="42" t="s">
        <v>113</v>
      </c>
      <c r="C64" s="35" t="s">
        <v>45</v>
      </c>
      <c r="D64" s="94">
        <v>6</v>
      </c>
      <c r="E64" s="78"/>
      <c r="F64" s="39">
        <f aca="true" t="shared" si="2" ref="F64">E64*D64</f>
        <v>0</v>
      </c>
      <c r="G64" s="2"/>
      <c r="H64" s="10"/>
      <c r="I64" s="9"/>
      <c r="J64" s="9"/>
      <c r="K64" s="9"/>
      <c r="L64" s="9"/>
      <c r="M64" s="15"/>
    </row>
    <row r="65" spans="1:13" ht="12.75" customHeight="1">
      <c r="A65" s="35">
        <v>27</v>
      </c>
      <c r="B65" s="42" t="s">
        <v>114</v>
      </c>
      <c r="C65" s="35" t="s">
        <v>45</v>
      </c>
      <c r="D65" s="94">
        <v>6</v>
      </c>
      <c r="E65" s="78"/>
      <c r="F65" s="39">
        <f t="shared" si="1"/>
        <v>0</v>
      </c>
      <c r="G65" s="2"/>
      <c r="H65" s="10"/>
      <c r="I65" s="9"/>
      <c r="J65" s="9"/>
      <c r="K65" s="9"/>
      <c r="L65" s="9"/>
      <c r="M65" s="15"/>
    </row>
    <row r="66" spans="1:13" ht="12.75" customHeight="1">
      <c r="A66" s="40">
        <v>28</v>
      </c>
      <c r="B66" s="60" t="s">
        <v>57</v>
      </c>
      <c r="C66" s="41" t="s">
        <v>45</v>
      </c>
      <c r="D66" s="94">
        <v>1</v>
      </c>
      <c r="E66" s="78"/>
      <c r="F66" s="30">
        <f t="shared" si="1"/>
        <v>0</v>
      </c>
      <c r="G66" s="2"/>
      <c r="H66" s="10"/>
      <c r="I66" s="9"/>
      <c r="J66" s="9"/>
      <c r="K66" s="9"/>
      <c r="L66" s="9"/>
      <c r="M66" s="15"/>
    </row>
    <row r="67" spans="1:13" ht="12.75" customHeight="1">
      <c r="A67" s="35">
        <v>29</v>
      </c>
      <c r="B67" s="42" t="s">
        <v>118</v>
      </c>
      <c r="C67" s="35" t="s">
        <v>45</v>
      </c>
      <c r="D67" s="94">
        <v>1</v>
      </c>
      <c r="E67" s="78"/>
      <c r="F67" s="30">
        <f t="shared" si="1"/>
        <v>0</v>
      </c>
      <c r="G67" s="2"/>
      <c r="H67" s="10"/>
      <c r="I67" s="9"/>
      <c r="J67" s="9"/>
      <c r="K67" s="9"/>
      <c r="L67" s="9"/>
      <c r="M67" s="15"/>
    </row>
    <row r="68" spans="1:13" ht="12.75" customHeight="1">
      <c r="A68" s="35">
        <v>30</v>
      </c>
      <c r="B68" s="42" t="s">
        <v>115</v>
      </c>
      <c r="C68" s="96" t="s">
        <v>45</v>
      </c>
      <c r="D68" s="97">
        <v>15</v>
      </c>
      <c r="E68" s="78"/>
      <c r="F68" s="90">
        <f t="shared" si="1"/>
        <v>0</v>
      </c>
      <c r="G68" s="2"/>
      <c r="H68" s="10"/>
      <c r="I68" s="9"/>
      <c r="J68" s="9"/>
      <c r="K68" s="9"/>
      <c r="L68" s="9"/>
      <c r="M68" s="15"/>
    </row>
    <row r="69" spans="1:13" ht="12.75" customHeight="1">
      <c r="A69" s="40">
        <v>31</v>
      </c>
      <c r="B69" s="99" t="s">
        <v>92</v>
      </c>
      <c r="C69" s="41" t="s">
        <v>6</v>
      </c>
      <c r="D69" s="100">
        <v>173.3</v>
      </c>
      <c r="E69" s="78"/>
      <c r="F69" s="101">
        <f t="shared" si="1"/>
        <v>0</v>
      </c>
      <c r="G69" s="2"/>
      <c r="H69" s="10"/>
      <c r="I69" s="9"/>
      <c r="J69" s="9"/>
      <c r="K69" s="9"/>
      <c r="L69" s="9"/>
      <c r="M69" s="15"/>
    </row>
    <row r="70" spans="1:13" ht="12.75" customHeight="1">
      <c r="A70" s="104" t="s">
        <v>63</v>
      </c>
      <c r="B70" s="105" t="s">
        <v>127</v>
      </c>
      <c r="C70" s="68"/>
      <c r="D70" s="106">
        <v>173.3</v>
      </c>
      <c r="E70" s="107"/>
      <c r="F70" s="108"/>
      <c r="G70" s="19"/>
      <c r="H70" s="10"/>
      <c r="I70" s="18"/>
      <c r="J70" s="18"/>
      <c r="K70" s="18"/>
      <c r="L70" s="18"/>
      <c r="M70" s="8"/>
    </row>
    <row r="71" spans="1:13" ht="12.75" customHeight="1">
      <c r="A71" s="35">
        <v>32</v>
      </c>
      <c r="B71" s="42" t="s">
        <v>119</v>
      </c>
      <c r="C71" s="68" t="s">
        <v>6</v>
      </c>
      <c r="D71" s="123">
        <v>173.3</v>
      </c>
      <c r="E71" s="78"/>
      <c r="F71" s="108">
        <f aca="true" t="shared" si="3" ref="F71">E71*D71</f>
        <v>0</v>
      </c>
      <c r="G71" s="2"/>
      <c r="H71" s="10"/>
      <c r="I71" s="9"/>
      <c r="J71" s="9"/>
      <c r="K71" s="9"/>
      <c r="L71" s="9"/>
      <c r="M71" s="15"/>
    </row>
    <row r="72" spans="1:13" ht="12.75" customHeight="1">
      <c r="A72" s="102">
        <v>33</v>
      </c>
      <c r="B72" s="91" t="s">
        <v>8</v>
      </c>
      <c r="C72" s="36" t="s">
        <v>2</v>
      </c>
      <c r="D72" s="98">
        <v>1</v>
      </c>
      <c r="E72" s="103"/>
      <c r="F72" s="37">
        <f>E72*D72</f>
        <v>0</v>
      </c>
      <c r="G72" s="2"/>
      <c r="H72" s="10"/>
      <c r="I72" s="9"/>
      <c r="J72" s="9"/>
      <c r="K72" s="9"/>
      <c r="L72" s="9"/>
      <c r="M72" s="15"/>
    </row>
    <row r="73" spans="1:13" ht="12.75" customHeight="1">
      <c r="A73" s="34"/>
      <c r="B73" s="44" t="s">
        <v>94</v>
      </c>
      <c r="C73" s="12"/>
      <c r="D73" s="109"/>
      <c r="E73" s="11"/>
      <c r="F73" s="11"/>
      <c r="G73" s="2"/>
      <c r="H73" s="10"/>
      <c r="I73" s="9"/>
      <c r="J73" s="9"/>
      <c r="K73" s="9"/>
      <c r="L73" s="9"/>
      <c r="M73" s="15"/>
    </row>
    <row r="74" spans="1:13" ht="12.75" customHeight="1">
      <c r="A74" s="34">
        <v>34</v>
      </c>
      <c r="B74" s="45" t="s">
        <v>128</v>
      </c>
      <c r="C74" s="12" t="s">
        <v>45</v>
      </c>
      <c r="D74" s="94">
        <v>3</v>
      </c>
      <c r="E74" s="78"/>
      <c r="F74" s="11">
        <f>E74*D74</f>
        <v>0</v>
      </c>
      <c r="G74" s="2"/>
      <c r="H74" s="10"/>
      <c r="I74" s="9"/>
      <c r="J74" s="9"/>
      <c r="K74" s="9"/>
      <c r="L74" s="9"/>
      <c r="M74" s="15"/>
    </row>
    <row r="75" spans="1:13" ht="12.75" customHeight="1">
      <c r="A75" s="35">
        <v>35</v>
      </c>
      <c r="B75" s="42" t="s">
        <v>70</v>
      </c>
      <c r="C75" s="35" t="s">
        <v>6</v>
      </c>
      <c r="D75" s="94">
        <v>3.45</v>
      </c>
      <c r="E75" s="78"/>
      <c r="F75" s="30">
        <f>E75*D75</f>
        <v>0</v>
      </c>
      <c r="G75" s="2"/>
      <c r="H75" s="10"/>
      <c r="I75" s="9"/>
      <c r="J75" s="9"/>
      <c r="K75" s="9"/>
      <c r="L75" s="9"/>
      <c r="M75" s="15"/>
    </row>
    <row r="76" spans="1:13" ht="12.75" customHeight="1">
      <c r="A76" s="40">
        <v>36</v>
      </c>
      <c r="B76" s="43" t="s">
        <v>129</v>
      </c>
      <c r="C76" s="12" t="s">
        <v>45</v>
      </c>
      <c r="D76" s="94">
        <v>30</v>
      </c>
      <c r="E76" s="78"/>
      <c r="F76" s="11">
        <f>E76*D76</f>
        <v>0</v>
      </c>
      <c r="G76" s="2"/>
      <c r="H76" s="10"/>
      <c r="I76" s="9"/>
      <c r="J76" s="9"/>
      <c r="K76" s="9"/>
      <c r="L76" s="9"/>
      <c r="M76" s="15"/>
    </row>
    <row r="77" spans="1:13" ht="12.75" customHeight="1">
      <c r="A77" s="35">
        <v>37</v>
      </c>
      <c r="B77" s="42" t="s">
        <v>68</v>
      </c>
      <c r="C77" s="35" t="s">
        <v>6</v>
      </c>
      <c r="D77" s="94">
        <v>31.2</v>
      </c>
      <c r="E77" s="78"/>
      <c r="F77" s="30">
        <f>E77*D77</f>
        <v>0</v>
      </c>
      <c r="G77" s="2"/>
      <c r="H77" s="10"/>
      <c r="I77" s="9"/>
      <c r="J77" s="9"/>
      <c r="K77" s="9"/>
      <c r="L77" s="9"/>
      <c r="M77" s="15"/>
    </row>
    <row r="78" spans="1:13" ht="12.75" customHeight="1">
      <c r="A78" s="40">
        <v>38</v>
      </c>
      <c r="B78" s="60" t="s">
        <v>48</v>
      </c>
      <c r="C78" s="12" t="s">
        <v>4</v>
      </c>
      <c r="D78" s="94">
        <v>4.4</v>
      </c>
      <c r="E78" s="78"/>
      <c r="F78" s="11">
        <f>E78*D78</f>
        <v>0</v>
      </c>
      <c r="G78" s="2"/>
      <c r="H78" s="10"/>
      <c r="I78" s="9"/>
      <c r="J78" s="9"/>
      <c r="K78" s="9"/>
      <c r="L78" s="9"/>
      <c r="M78" s="15"/>
    </row>
    <row r="79" spans="1:13" ht="12.75" customHeight="1">
      <c r="A79" s="14"/>
      <c r="B79" s="16" t="s">
        <v>7</v>
      </c>
      <c r="C79" s="14"/>
      <c r="D79" s="14"/>
      <c r="E79" s="14"/>
      <c r="F79" s="14"/>
      <c r="G79" s="2"/>
      <c r="H79" s="10"/>
      <c r="I79" s="9"/>
      <c r="J79" s="9"/>
      <c r="K79" s="9"/>
      <c r="L79" s="9"/>
      <c r="M79" s="15"/>
    </row>
    <row r="80" spans="1:13" ht="15" customHeight="1">
      <c r="A80" s="175" t="s">
        <v>49</v>
      </c>
      <c r="B80" s="176"/>
      <c r="C80" s="176"/>
      <c r="D80" s="176"/>
      <c r="E80" s="176"/>
      <c r="F80" s="179"/>
      <c r="G80" s="2"/>
      <c r="H80" s="10"/>
      <c r="I80" s="9"/>
      <c r="J80" s="9"/>
      <c r="K80" s="9"/>
      <c r="L80" s="9"/>
      <c r="M80" s="8"/>
    </row>
    <row r="81" spans="1:13" ht="12.75" customHeight="1">
      <c r="A81" s="14">
        <v>39</v>
      </c>
      <c r="B81" s="60" t="s">
        <v>50</v>
      </c>
      <c r="C81" s="47" t="s">
        <v>5</v>
      </c>
      <c r="D81" s="94">
        <v>51.323</v>
      </c>
      <c r="E81" s="79"/>
      <c r="F81" s="49">
        <f>E81*D81</f>
        <v>0</v>
      </c>
      <c r="G81" s="2"/>
      <c r="H81" s="10"/>
      <c r="I81" s="9"/>
      <c r="J81" s="9"/>
      <c r="K81" s="9"/>
      <c r="L81" s="9"/>
      <c r="M81" s="8"/>
    </row>
    <row r="82" spans="1:13" ht="12.75" customHeight="1">
      <c r="A82" s="111">
        <v>40</v>
      </c>
      <c r="B82" s="60" t="s">
        <v>51</v>
      </c>
      <c r="C82" s="47" t="s">
        <v>5</v>
      </c>
      <c r="D82" s="94">
        <v>51.323</v>
      </c>
      <c r="E82" s="79"/>
      <c r="F82" s="49">
        <f>E82*D82</f>
        <v>0</v>
      </c>
      <c r="G82" s="2"/>
      <c r="H82" s="10"/>
      <c r="I82" s="9"/>
      <c r="J82" s="9"/>
      <c r="K82" s="9"/>
      <c r="L82" s="9"/>
      <c r="M82" s="8"/>
    </row>
    <row r="83" spans="1:13" ht="12.75" customHeight="1">
      <c r="A83" s="34"/>
      <c r="B83" s="16" t="s">
        <v>160</v>
      </c>
      <c r="C83" s="14"/>
      <c r="D83" s="14"/>
      <c r="E83" s="14"/>
      <c r="F83" s="14"/>
      <c r="G83" s="2"/>
      <c r="H83" s="10"/>
      <c r="I83" s="9"/>
      <c r="J83" s="9"/>
      <c r="K83" s="9"/>
      <c r="L83" s="9"/>
      <c r="M83" s="15"/>
    </row>
    <row r="84" spans="1:13" ht="12.75" customHeight="1">
      <c r="A84" s="34">
        <v>41</v>
      </c>
      <c r="B84" s="110" t="s">
        <v>195</v>
      </c>
      <c r="C84" s="12" t="s">
        <v>4</v>
      </c>
      <c r="D84" s="94">
        <v>0.05</v>
      </c>
      <c r="E84" s="78"/>
      <c r="F84" s="11">
        <f>E84*D84</f>
        <v>0</v>
      </c>
      <c r="G84" s="2"/>
      <c r="H84" s="10"/>
      <c r="I84" s="9"/>
      <c r="J84" s="9"/>
      <c r="K84" s="9"/>
      <c r="L84" s="9"/>
      <c r="M84" s="15"/>
    </row>
    <row r="85" spans="1:2" ht="12.75" customHeight="1">
      <c r="A85" s="122"/>
      <c r="B85" s="16" t="s">
        <v>103</v>
      </c>
    </row>
    <row r="86" spans="1:27" ht="14.25" customHeight="1">
      <c r="A86" s="180" t="s">
        <v>53</v>
      </c>
      <c r="B86" s="162"/>
      <c r="C86" s="162"/>
      <c r="D86" s="162"/>
      <c r="E86" s="181"/>
      <c r="F86" s="163"/>
      <c r="G86" s="2"/>
      <c r="H86" s="10"/>
      <c r="I86" s="9"/>
      <c r="J86" s="9"/>
      <c r="K86" s="9"/>
      <c r="L86" s="9"/>
      <c r="M86" s="8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18" s="3" customFormat="1" ht="12.75" customHeight="1">
      <c r="A87" s="14">
        <v>42</v>
      </c>
      <c r="B87" s="60" t="s">
        <v>54</v>
      </c>
      <c r="C87" s="47" t="s">
        <v>52</v>
      </c>
      <c r="D87" s="80">
        <v>1</v>
      </c>
      <c r="E87" s="82"/>
      <c r="F87" s="81">
        <f>E87*D87</f>
        <v>0</v>
      </c>
      <c r="G87" s="2"/>
      <c r="H87" s="10"/>
      <c r="I87" s="9"/>
      <c r="J87" s="9"/>
      <c r="K87" s="9"/>
      <c r="L87" s="9"/>
      <c r="M87" s="8"/>
      <c r="N87" s="2"/>
      <c r="O87" s="2"/>
      <c r="P87" s="2"/>
      <c r="Q87" s="2"/>
      <c r="R87" s="2"/>
    </row>
    <row r="88" spans="1:18" s="3" customFormat="1" ht="14.25" customHeight="1">
      <c r="A88" s="180" t="s">
        <v>71</v>
      </c>
      <c r="B88" s="177"/>
      <c r="C88" s="177"/>
      <c r="D88" s="177"/>
      <c r="E88" s="177"/>
      <c r="F88" s="178"/>
      <c r="G88" s="2"/>
      <c r="H88" s="10"/>
      <c r="I88" s="9"/>
      <c r="J88" s="9"/>
      <c r="K88" s="9"/>
      <c r="L88" s="9"/>
      <c r="M88" s="8"/>
      <c r="N88" s="2"/>
      <c r="O88" s="2"/>
      <c r="P88" s="2"/>
      <c r="Q88" s="2"/>
      <c r="R88" s="2"/>
    </row>
    <row r="89" spans="1:18" s="3" customFormat="1" ht="12.75" customHeight="1">
      <c r="A89" s="14">
        <v>43</v>
      </c>
      <c r="B89" s="50" t="s">
        <v>3</v>
      </c>
      <c r="C89" s="47" t="s">
        <v>52</v>
      </c>
      <c r="D89" s="48">
        <v>1</v>
      </c>
      <c r="E89" s="79"/>
      <c r="F89" s="49">
        <f>E89*D89</f>
        <v>0</v>
      </c>
      <c r="G89" s="2"/>
      <c r="H89" s="10"/>
      <c r="I89" s="9"/>
      <c r="J89" s="9"/>
      <c r="K89" s="9"/>
      <c r="L89" s="9"/>
      <c r="M89" s="8"/>
      <c r="N89" s="2"/>
      <c r="O89" s="2"/>
      <c r="P89" s="2"/>
      <c r="Q89" s="2"/>
      <c r="R89" s="2"/>
    </row>
    <row r="90" spans="1:18" s="3" customFormat="1" ht="12.75" customHeight="1" thickBot="1">
      <c r="A90" s="51"/>
      <c r="B90" s="52" t="s">
        <v>69</v>
      </c>
      <c r="C90" s="173"/>
      <c r="D90" s="174"/>
      <c r="E90" s="53"/>
      <c r="F90" s="53"/>
      <c r="G90" s="2"/>
      <c r="H90" s="10"/>
      <c r="I90" s="9"/>
      <c r="J90" s="9"/>
      <c r="K90" s="9"/>
      <c r="L90" s="9"/>
      <c r="M90" s="8"/>
      <c r="N90" s="2"/>
      <c r="O90" s="2"/>
      <c r="P90" s="2"/>
      <c r="Q90" s="2"/>
      <c r="R90" s="2"/>
    </row>
    <row r="91" spans="1:18" s="3" customFormat="1" ht="15" customHeight="1" thickTop="1">
      <c r="A91" s="7"/>
      <c r="B91" s="6" t="s">
        <v>61</v>
      </c>
      <c r="C91" s="164">
        <f>SUM(F7:F89)</f>
        <v>0</v>
      </c>
      <c r="D91" s="165"/>
      <c r="E91" s="165"/>
      <c r="F91" s="166"/>
      <c r="G91" s="2"/>
      <c r="H91" s="5"/>
      <c r="I91" s="4"/>
      <c r="J91" s="4"/>
      <c r="K91" s="4"/>
      <c r="L91" s="4"/>
      <c r="M91" s="2"/>
      <c r="N91" s="2"/>
      <c r="O91" s="2"/>
      <c r="P91" s="2"/>
      <c r="Q91" s="2"/>
      <c r="R91" s="2"/>
    </row>
    <row r="92" spans="7:18" ht="12.75" customHeight="1"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ht="12.75" customHeight="1">
      <c r="B93" s="26" t="s">
        <v>19</v>
      </c>
      <c r="E93" s="8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5" spans="1:2" ht="15">
      <c r="A95" s="67"/>
      <c r="B95" s="67"/>
    </row>
    <row r="99" ht="12.75" customHeight="1"/>
  </sheetData>
  <sheetProtection password="DB67" sheet="1" objects="1" scenarios="1" selectLockedCells="1"/>
  <mergeCells count="13">
    <mergeCell ref="A47:F47"/>
    <mergeCell ref="A1:F1"/>
    <mergeCell ref="A2:F4"/>
    <mergeCell ref="A6:F6"/>
    <mergeCell ref="A31:F31"/>
    <mergeCell ref="A43:F43"/>
    <mergeCell ref="C91:F91"/>
    <mergeCell ref="A50:F50"/>
    <mergeCell ref="A58:F58"/>
    <mergeCell ref="A80:F80"/>
    <mergeCell ref="A86:F86"/>
    <mergeCell ref="A88:F88"/>
    <mergeCell ref="C90:D90"/>
  </mergeCells>
  <printOptions/>
  <pageMargins left="0.5902777777777778" right="0.39375" top="0.5902777777777778" bottom="0.39375" header="0.5118055555555555" footer="0.5118055555555555"/>
  <pageSetup horizontalDpi="300" verticalDpi="300" orientation="landscape" paperSize="9" scale="93" r:id="rId1"/>
  <colBreaks count="1" manualBreakCount="1">
    <brk id="6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tabSelected="1" workbookViewId="0" topLeftCell="A91">
      <selection activeCell="E7" sqref="E7"/>
    </sheetView>
  </sheetViews>
  <sheetFormatPr defaultColWidth="9.140625" defaultRowHeight="15"/>
  <cols>
    <col min="1" max="1" width="8.7109375" style="1" customWidth="1"/>
    <col min="2" max="2" width="93.140625" style="1" customWidth="1"/>
    <col min="3" max="3" width="5.421875" style="1" customWidth="1"/>
    <col min="4" max="4" width="10.421875" style="1" customWidth="1"/>
    <col min="5" max="5" width="12.8515625" style="1" customWidth="1"/>
    <col min="6" max="6" width="15.7109375" style="1" customWidth="1"/>
    <col min="7" max="7" width="4.8515625" style="1" customWidth="1"/>
    <col min="8" max="8" width="42.8515625" style="1" customWidth="1"/>
    <col min="9" max="9" width="5.421875" style="1" customWidth="1"/>
    <col min="10" max="10" width="6.8515625" style="1" customWidth="1"/>
    <col min="11" max="16384" width="9.140625" style="1" customWidth="1"/>
  </cols>
  <sheetData>
    <row r="1" spans="1:12" ht="12.75" customHeight="1">
      <c r="A1" s="155" t="s">
        <v>73</v>
      </c>
      <c r="B1" s="155"/>
      <c r="C1" s="155"/>
      <c r="D1" s="155"/>
      <c r="E1" s="155"/>
      <c r="F1" s="155"/>
      <c r="H1" s="25"/>
      <c r="I1" s="25"/>
      <c r="J1" s="25"/>
      <c r="K1" s="25"/>
      <c r="L1" s="25"/>
    </row>
    <row r="2" spans="1:13" ht="17.1" customHeight="1">
      <c r="A2" s="167" t="s">
        <v>105</v>
      </c>
      <c r="B2" s="168"/>
      <c r="C2" s="168"/>
      <c r="D2" s="168"/>
      <c r="E2" s="168"/>
      <c r="F2" s="169"/>
      <c r="H2" s="24"/>
      <c r="I2" s="24"/>
      <c r="J2" s="24"/>
      <c r="K2" s="24"/>
      <c r="L2" s="24"/>
      <c r="M2" s="23"/>
    </row>
    <row r="3" spans="1:13" ht="17.1" customHeight="1">
      <c r="A3" s="170"/>
      <c r="B3" s="171"/>
      <c r="C3" s="171"/>
      <c r="D3" s="171"/>
      <c r="E3" s="171"/>
      <c r="F3" s="172"/>
      <c r="H3" s="24"/>
      <c r="I3" s="24"/>
      <c r="J3" s="24"/>
      <c r="K3" s="24"/>
      <c r="L3" s="24"/>
      <c r="M3" s="23"/>
    </row>
    <row r="4" spans="1:13" ht="17.1" customHeight="1">
      <c r="A4" s="170"/>
      <c r="B4" s="171"/>
      <c r="C4" s="171"/>
      <c r="D4" s="171"/>
      <c r="E4" s="171"/>
      <c r="F4" s="172"/>
      <c r="H4" s="24"/>
      <c r="I4" s="24"/>
      <c r="J4" s="24"/>
      <c r="K4" s="24"/>
      <c r="L4" s="24"/>
      <c r="M4" s="23"/>
    </row>
    <row r="5" spans="1:13" ht="30">
      <c r="A5" s="63" t="s">
        <v>16</v>
      </c>
      <c r="B5" s="64" t="s">
        <v>15</v>
      </c>
      <c r="C5" s="64" t="s">
        <v>14</v>
      </c>
      <c r="D5" s="65" t="s">
        <v>13</v>
      </c>
      <c r="E5" s="66" t="s">
        <v>12</v>
      </c>
      <c r="F5" s="66" t="s">
        <v>11</v>
      </c>
      <c r="H5" s="24"/>
      <c r="I5" s="24"/>
      <c r="J5" s="24"/>
      <c r="K5" s="24"/>
      <c r="L5" s="24"/>
      <c r="M5" s="23"/>
    </row>
    <row r="6" spans="1:13" ht="15" customHeight="1">
      <c r="A6" s="158" t="s">
        <v>34</v>
      </c>
      <c r="B6" s="159"/>
      <c r="C6" s="159"/>
      <c r="D6" s="159"/>
      <c r="E6" s="159"/>
      <c r="F6" s="160"/>
      <c r="H6" s="24"/>
      <c r="I6" s="24"/>
      <c r="J6" s="24"/>
      <c r="K6" s="24"/>
      <c r="L6" s="24"/>
      <c r="M6" s="23"/>
    </row>
    <row r="7" spans="1:13" ht="12.75" customHeight="1">
      <c r="A7" s="22">
        <v>1</v>
      </c>
      <c r="B7" s="60" t="s">
        <v>35</v>
      </c>
      <c r="C7" s="12" t="s">
        <v>5</v>
      </c>
      <c r="D7" s="94">
        <f>$D$22</f>
        <v>63.528</v>
      </c>
      <c r="E7" s="76"/>
      <c r="F7" s="11">
        <f>E7*D7</f>
        <v>0</v>
      </c>
      <c r="H7" s="24"/>
      <c r="I7" s="24"/>
      <c r="J7" s="24"/>
      <c r="K7" s="24"/>
      <c r="L7" s="24"/>
      <c r="M7" s="23"/>
    </row>
    <row r="8" spans="1:13" ht="12.75" customHeight="1">
      <c r="A8" s="34"/>
      <c r="B8" s="16" t="s">
        <v>96</v>
      </c>
      <c r="C8" s="14"/>
      <c r="D8" s="14"/>
      <c r="E8" s="14"/>
      <c r="F8" s="14"/>
      <c r="G8" s="2"/>
      <c r="H8" s="10"/>
      <c r="I8" s="9"/>
      <c r="J8" s="9"/>
      <c r="K8" s="9"/>
      <c r="L8" s="9"/>
      <c r="M8" s="15"/>
    </row>
    <row r="9" spans="1:13" ht="12.75" customHeight="1">
      <c r="A9" s="69" t="s">
        <v>63</v>
      </c>
      <c r="B9" s="70" t="s">
        <v>161</v>
      </c>
      <c r="C9" s="46"/>
      <c r="D9" s="95">
        <v>0.705</v>
      </c>
      <c r="E9" s="86"/>
      <c r="F9" s="11"/>
      <c r="H9" s="24"/>
      <c r="I9" s="24"/>
      <c r="J9" s="24"/>
      <c r="K9" s="24"/>
      <c r="L9" s="24"/>
      <c r="M9" s="23"/>
    </row>
    <row r="10" spans="1:13" ht="12.75" customHeight="1">
      <c r="A10" s="69"/>
      <c r="B10" s="70" t="s">
        <v>162</v>
      </c>
      <c r="C10" s="46"/>
      <c r="D10" s="95">
        <v>0.743</v>
      </c>
      <c r="E10" s="86"/>
      <c r="F10" s="11"/>
      <c r="H10" s="24"/>
      <c r="I10" s="24"/>
      <c r="J10" s="24"/>
      <c r="K10" s="24"/>
      <c r="L10" s="24"/>
      <c r="M10" s="23"/>
    </row>
    <row r="11" spans="1:13" ht="12.75" customHeight="1">
      <c r="A11" s="69"/>
      <c r="B11" s="70" t="s">
        <v>163</v>
      </c>
      <c r="C11" s="46"/>
      <c r="D11" s="95">
        <v>1.035</v>
      </c>
      <c r="E11" s="86"/>
      <c r="F11" s="11"/>
      <c r="H11" s="24"/>
      <c r="I11" s="24"/>
      <c r="J11" s="24"/>
      <c r="K11" s="24"/>
      <c r="L11" s="24"/>
      <c r="M11" s="23"/>
    </row>
    <row r="12" spans="1:13" ht="12.75" customHeight="1">
      <c r="A12" s="69"/>
      <c r="B12" s="70" t="s">
        <v>164</v>
      </c>
      <c r="C12" s="46"/>
      <c r="D12" s="95">
        <v>2.655</v>
      </c>
      <c r="E12" s="86"/>
      <c r="F12" s="11"/>
      <c r="H12" s="24"/>
      <c r="I12" s="24"/>
      <c r="J12" s="24"/>
      <c r="K12" s="24"/>
      <c r="L12" s="24"/>
      <c r="M12" s="23"/>
    </row>
    <row r="13" spans="1:13" ht="12.75" customHeight="1">
      <c r="A13" s="69"/>
      <c r="B13" s="70" t="s">
        <v>165</v>
      </c>
      <c r="C13" s="46"/>
      <c r="D13" s="95">
        <v>10</v>
      </c>
      <c r="E13" s="86"/>
      <c r="F13" s="11"/>
      <c r="H13" s="24"/>
      <c r="I13" s="24"/>
      <c r="J13" s="24"/>
      <c r="K13" s="24"/>
      <c r="L13" s="24"/>
      <c r="M13" s="23"/>
    </row>
    <row r="14" spans="1:13" ht="12.75" customHeight="1">
      <c r="A14" s="69"/>
      <c r="B14" s="70" t="s">
        <v>166</v>
      </c>
      <c r="C14" s="46"/>
      <c r="D14" s="95">
        <v>21.6</v>
      </c>
      <c r="E14" s="86"/>
      <c r="F14" s="11"/>
      <c r="H14" s="24"/>
      <c r="I14" s="24"/>
      <c r="J14" s="24"/>
      <c r="K14" s="24"/>
      <c r="L14" s="24"/>
      <c r="M14" s="23"/>
    </row>
    <row r="15" spans="1:13" ht="12.75" customHeight="1">
      <c r="A15" s="69"/>
      <c r="B15" s="70" t="s">
        <v>167</v>
      </c>
      <c r="C15" s="46"/>
      <c r="D15" s="95">
        <v>3.2</v>
      </c>
      <c r="E15" s="86"/>
      <c r="F15" s="11"/>
      <c r="H15" s="24"/>
      <c r="I15" s="24"/>
      <c r="J15" s="24"/>
      <c r="K15" s="24"/>
      <c r="L15" s="24"/>
      <c r="M15" s="23"/>
    </row>
    <row r="16" spans="1:13" ht="12.75" customHeight="1">
      <c r="A16" s="69"/>
      <c r="B16" s="70" t="s">
        <v>168</v>
      </c>
      <c r="C16" s="46"/>
      <c r="D16" s="95">
        <v>9.6</v>
      </c>
      <c r="E16" s="86"/>
      <c r="F16" s="11"/>
      <c r="H16" s="24"/>
      <c r="I16" s="24"/>
      <c r="J16" s="24"/>
      <c r="K16" s="24"/>
      <c r="L16" s="24"/>
      <c r="M16" s="23"/>
    </row>
    <row r="17" spans="1:13" ht="12.75" customHeight="1">
      <c r="A17" s="69"/>
      <c r="B17" s="70" t="s">
        <v>169</v>
      </c>
      <c r="C17" s="46"/>
      <c r="D17" s="95">
        <v>2.4</v>
      </c>
      <c r="E17" s="86"/>
      <c r="F17" s="11"/>
      <c r="H17" s="24"/>
      <c r="I17" s="24"/>
      <c r="J17" s="24"/>
      <c r="K17" s="24"/>
      <c r="L17" s="24"/>
      <c r="M17" s="23"/>
    </row>
    <row r="18" spans="1:13" ht="12.75" customHeight="1">
      <c r="A18" s="69"/>
      <c r="B18" s="70" t="s">
        <v>170</v>
      </c>
      <c r="C18" s="46"/>
      <c r="D18" s="95">
        <v>4.3</v>
      </c>
      <c r="E18" s="86"/>
      <c r="F18" s="11"/>
      <c r="H18" s="24"/>
      <c r="I18" s="24"/>
      <c r="J18" s="24"/>
      <c r="K18" s="24"/>
      <c r="L18" s="24"/>
      <c r="M18" s="23"/>
    </row>
    <row r="19" spans="1:13" ht="12.75" customHeight="1">
      <c r="A19" s="69"/>
      <c r="B19" s="70" t="s">
        <v>171</v>
      </c>
      <c r="C19" s="46"/>
      <c r="D19" s="95">
        <v>1.5</v>
      </c>
      <c r="E19" s="86"/>
      <c r="F19" s="11"/>
      <c r="H19" s="24"/>
      <c r="I19" s="24"/>
      <c r="J19" s="24"/>
      <c r="K19" s="24"/>
      <c r="L19" s="24"/>
      <c r="M19" s="23"/>
    </row>
    <row r="20" spans="1:13" ht="12.75" customHeight="1">
      <c r="A20" s="69"/>
      <c r="B20" s="70" t="s">
        <v>172</v>
      </c>
      <c r="C20" s="46"/>
      <c r="D20" s="95">
        <v>4.8</v>
      </c>
      <c r="E20" s="86"/>
      <c r="F20" s="11"/>
      <c r="H20" s="24"/>
      <c r="I20" s="24"/>
      <c r="J20" s="24"/>
      <c r="K20" s="24"/>
      <c r="L20" s="24"/>
      <c r="M20" s="23"/>
    </row>
    <row r="21" spans="1:13" ht="12.75" customHeight="1">
      <c r="A21" s="69"/>
      <c r="B21" s="70" t="s">
        <v>173</v>
      </c>
      <c r="C21" s="46"/>
      <c r="D21" s="95">
        <v>0.99</v>
      </c>
      <c r="E21" s="86"/>
      <c r="F21" s="11"/>
      <c r="H21" s="24"/>
      <c r="I21" s="24"/>
      <c r="J21" s="24"/>
      <c r="K21" s="24"/>
      <c r="L21" s="24"/>
      <c r="M21" s="23"/>
    </row>
    <row r="22" spans="1:13" ht="12.75" customHeight="1">
      <c r="A22" s="69"/>
      <c r="B22" s="75" t="s">
        <v>64</v>
      </c>
      <c r="C22" s="46"/>
      <c r="D22" s="85">
        <f>SUM(D9:D21)</f>
        <v>63.528</v>
      </c>
      <c r="E22" s="86"/>
      <c r="F22" s="11"/>
      <c r="H22" s="24"/>
      <c r="I22" s="24"/>
      <c r="J22" s="24"/>
      <c r="K22" s="24"/>
      <c r="L22" s="24"/>
      <c r="M22" s="23"/>
    </row>
    <row r="23" spans="1:13" ht="12.75" customHeight="1">
      <c r="A23" s="31">
        <v>2</v>
      </c>
      <c r="B23" s="60" t="s">
        <v>97</v>
      </c>
      <c r="C23" s="46" t="s">
        <v>6</v>
      </c>
      <c r="D23" s="94">
        <f>$D$38</f>
        <v>50.94</v>
      </c>
      <c r="E23" s="76"/>
      <c r="F23" s="11">
        <f>E23*D23</f>
        <v>0</v>
      </c>
      <c r="H23" s="24"/>
      <c r="I23" s="24"/>
      <c r="J23" s="24"/>
      <c r="K23" s="24"/>
      <c r="L23" s="24"/>
      <c r="M23" s="23"/>
    </row>
    <row r="24" spans="1:13" ht="12.75" customHeight="1">
      <c r="A24" s="34"/>
      <c r="B24" s="16" t="s">
        <v>98</v>
      </c>
      <c r="C24" s="14"/>
      <c r="D24" s="14"/>
      <c r="E24" s="14"/>
      <c r="F24" s="14"/>
      <c r="G24" s="2"/>
      <c r="H24" s="10"/>
      <c r="I24" s="9"/>
      <c r="J24" s="9"/>
      <c r="K24" s="9"/>
      <c r="L24" s="9"/>
      <c r="M24" s="15"/>
    </row>
    <row r="25" spans="1:13" ht="12.75" customHeight="1">
      <c r="A25" s="69" t="s">
        <v>63</v>
      </c>
      <c r="B25" s="70" t="s">
        <v>174</v>
      </c>
      <c r="C25" s="46"/>
      <c r="D25" s="95">
        <v>0.84</v>
      </c>
      <c r="E25" s="86"/>
      <c r="F25" s="11"/>
      <c r="H25" s="24"/>
      <c r="I25" s="24"/>
      <c r="J25" s="24"/>
      <c r="K25" s="24"/>
      <c r="L25" s="24"/>
      <c r="M25" s="23"/>
    </row>
    <row r="26" spans="1:13" ht="12.75" customHeight="1">
      <c r="A26" s="69"/>
      <c r="B26" s="70" t="s">
        <v>175</v>
      </c>
      <c r="C26" s="46"/>
      <c r="D26" s="95">
        <v>0.915</v>
      </c>
      <c r="E26" s="86"/>
      <c r="F26" s="11"/>
      <c r="H26" s="24"/>
      <c r="I26" s="24"/>
      <c r="J26" s="24"/>
      <c r="K26" s="24"/>
      <c r="L26" s="24"/>
      <c r="M26" s="23"/>
    </row>
    <row r="27" spans="1:13" ht="12.75" customHeight="1">
      <c r="A27" s="69"/>
      <c r="B27" s="70" t="s">
        <v>176</v>
      </c>
      <c r="C27" s="46"/>
      <c r="D27" s="95">
        <v>1.38</v>
      </c>
      <c r="E27" s="86"/>
      <c r="F27" s="11"/>
      <c r="H27" s="24"/>
      <c r="I27" s="24"/>
      <c r="J27" s="24"/>
      <c r="K27" s="24"/>
      <c r="L27" s="24"/>
      <c r="M27" s="23"/>
    </row>
    <row r="28" spans="1:13" ht="12.75" customHeight="1">
      <c r="A28" s="69"/>
      <c r="B28" s="70" t="s">
        <v>164</v>
      </c>
      <c r="C28" s="46"/>
      <c r="D28" s="95">
        <v>2.655</v>
      </c>
      <c r="E28" s="86"/>
      <c r="F28" s="11"/>
      <c r="H28" s="24"/>
      <c r="I28" s="24"/>
      <c r="J28" s="24"/>
      <c r="K28" s="24"/>
      <c r="L28" s="24"/>
      <c r="M28" s="23"/>
    </row>
    <row r="29" spans="1:13" ht="12.75" customHeight="1">
      <c r="A29" s="69"/>
      <c r="B29" s="70" t="s">
        <v>177</v>
      </c>
      <c r="C29" s="46"/>
      <c r="D29" s="95">
        <v>7.44</v>
      </c>
      <c r="E29" s="86"/>
      <c r="F29" s="11"/>
      <c r="H29" s="24"/>
      <c r="I29" s="24"/>
      <c r="J29" s="24"/>
      <c r="K29" s="24"/>
      <c r="L29" s="24"/>
      <c r="M29" s="23"/>
    </row>
    <row r="30" spans="1:13" ht="12.75" customHeight="1">
      <c r="A30" s="69"/>
      <c r="B30" s="70" t="s">
        <v>178</v>
      </c>
      <c r="C30" s="46"/>
      <c r="D30" s="95">
        <v>16.8</v>
      </c>
      <c r="E30" s="86"/>
      <c r="F30" s="11"/>
      <c r="H30" s="24"/>
      <c r="I30" s="24"/>
      <c r="J30" s="24"/>
      <c r="K30" s="24"/>
      <c r="L30" s="24"/>
      <c r="M30" s="23"/>
    </row>
    <row r="31" spans="1:13" ht="12.75" customHeight="1">
      <c r="A31" s="69"/>
      <c r="B31" s="70" t="s">
        <v>179</v>
      </c>
      <c r="C31" s="46"/>
      <c r="D31" s="95">
        <v>2.22</v>
      </c>
      <c r="E31" s="86"/>
      <c r="F31" s="11"/>
      <c r="H31" s="24"/>
      <c r="I31" s="24"/>
      <c r="J31" s="24"/>
      <c r="K31" s="24"/>
      <c r="L31" s="24"/>
      <c r="M31" s="23"/>
    </row>
    <row r="32" spans="1:13" ht="12.75" customHeight="1">
      <c r="A32" s="69"/>
      <c r="B32" s="70" t="s">
        <v>180</v>
      </c>
      <c r="C32" s="46"/>
      <c r="D32" s="95">
        <v>6.66</v>
      </c>
      <c r="E32" s="86"/>
      <c r="F32" s="11"/>
      <c r="H32" s="24"/>
      <c r="I32" s="24"/>
      <c r="J32" s="24"/>
      <c r="K32" s="24"/>
      <c r="L32" s="24"/>
      <c r="M32" s="23"/>
    </row>
    <row r="33" spans="1:13" ht="12.75" customHeight="1">
      <c r="A33" s="69"/>
      <c r="B33" s="70" t="s">
        <v>181</v>
      </c>
      <c r="C33" s="46"/>
      <c r="D33" s="95">
        <v>2.28</v>
      </c>
      <c r="E33" s="86"/>
      <c r="F33" s="11"/>
      <c r="H33" s="24"/>
      <c r="I33" s="24"/>
      <c r="J33" s="24"/>
      <c r="K33" s="24"/>
      <c r="L33" s="24"/>
      <c r="M33" s="23"/>
    </row>
    <row r="34" spans="1:13" ht="12.75" customHeight="1">
      <c r="A34" s="69"/>
      <c r="B34" s="70" t="s">
        <v>182</v>
      </c>
      <c r="C34" s="46"/>
      <c r="D34" s="95">
        <v>2.88</v>
      </c>
      <c r="E34" s="86"/>
      <c r="F34" s="11"/>
      <c r="H34" s="24"/>
      <c r="I34" s="24"/>
      <c r="J34" s="24"/>
      <c r="K34" s="24"/>
      <c r="L34" s="24"/>
      <c r="M34" s="23"/>
    </row>
    <row r="35" spans="1:13" ht="12.75" customHeight="1">
      <c r="A35" s="69"/>
      <c r="B35" s="70" t="s">
        <v>183</v>
      </c>
      <c r="C35" s="46"/>
      <c r="D35" s="95">
        <v>2.4</v>
      </c>
      <c r="E35" s="86"/>
      <c r="F35" s="11"/>
      <c r="H35" s="24"/>
      <c r="I35" s="24"/>
      <c r="J35" s="24"/>
      <c r="K35" s="24"/>
      <c r="L35" s="24"/>
      <c r="M35" s="23"/>
    </row>
    <row r="36" spans="1:13" ht="12.75" customHeight="1">
      <c r="A36" s="69"/>
      <c r="B36" s="70" t="s">
        <v>184</v>
      </c>
      <c r="C36" s="46"/>
      <c r="D36" s="95">
        <v>3.48</v>
      </c>
      <c r="E36" s="86"/>
      <c r="F36" s="11"/>
      <c r="H36" s="24"/>
      <c r="I36" s="24"/>
      <c r="J36" s="24"/>
      <c r="K36" s="24"/>
      <c r="L36" s="24"/>
      <c r="M36" s="23"/>
    </row>
    <row r="37" spans="1:13" ht="12.75" customHeight="1">
      <c r="A37" s="69"/>
      <c r="B37" s="70" t="s">
        <v>173</v>
      </c>
      <c r="C37" s="46"/>
      <c r="D37" s="95">
        <v>0.99</v>
      </c>
      <c r="E37" s="86"/>
      <c r="F37" s="11"/>
      <c r="H37" s="24"/>
      <c r="I37" s="24"/>
      <c r="J37" s="24"/>
      <c r="K37" s="24"/>
      <c r="L37" s="24"/>
      <c r="M37" s="23"/>
    </row>
    <row r="38" spans="1:13" ht="12.75" customHeight="1">
      <c r="A38" s="69"/>
      <c r="B38" s="75" t="s">
        <v>64</v>
      </c>
      <c r="C38" s="46"/>
      <c r="D38" s="85">
        <f>SUM(D25:D37)</f>
        <v>50.94</v>
      </c>
      <c r="E38" s="86"/>
      <c r="F38" s="11"/>
      <c r="H38" s="24"/>
      <c r="I38" s="24"/>
      <c r="J38" s="24"/>
      <c r="K38" s="24"/>
      <c r="L38" s="24"/>
      <c r="M38" s="23"/>
    </row>
    <row r="39" spans="1:13" ht="12.75" customHeight="1">
      <c r="A39" s="31">
        <v>3</v>
      </c>
      <c r="B39" s="60" t="s">
        <v>58</v>
      </c>
      <c r="C39" s="46" t="s">
        <v>6</v>
      </c>
      <c r="D39" s="94">
        <v>375.8</v>
      </c>
      <c r="E39" s="76"/>
      <c r="F39" s="11">
        <f>E39*D39</f>
        <v>0</v>
      </c>
      <c r="H39" s="24"/>
      <c r="I39" s="24"/>
      <c r="J39" s="24"/>
      <c r="K39" s="24"/>
      <c r="L39" s="24"/>
      <c r="M39" s="23"/>
    </row>
    <row r="40" spans="1:13" ht="12.75" customHeight="1">
      <c r="A40" s="73" t="s">
        <v>63</v>
      </c>
      <c r="B40" s="55" t="s">
        <v>186</v>
      </c>
      <c r="C40" s="12"/>
      <c r="D40" s="85">
        <v>375.8</v>
      </c>
      <c r="E40" s="87"/>
      <c r="F40" s="11"/>
      <c r="H40" s="24"/>
      <c r="I40" s="24"/>
      <c r="J40" s="24"/>
      <c r="K40" s="24"/>
      <c r="L40" s="24"/>
      <c r="M40" s="23"/>
    </row>
    <row r="41" spans="1:13" ht="12.75" customHeight="1">
      <c r="A41" s="28">
        <v>4</v>
      </c>
      <c r="B41" s="60" t="s">
        <v>36</v>
      </c>
      <c r="C41" s="29" t="s">
        <v>5</v>
      </c>
      <c r="D41" s="94">
        <v>300</v>
      </c>
      <c r="E41" s="77"/>
      <c r="F41" s="30">
        <f>E41*D41</f>
        <v>0</v>
      </c>
      <c r="H41" s="24"/>
      <c r="I41" s="24"/>
      <c r="J41" s="24"/>
      <c r="K41" s="24"/>
      <c r="L41" s="24"/>
      <c r="M41" s="23"/>
    </row>
    <row r="42" spans="1:13" ht="12.75" customHeight="1">
      <c r="A42" s="71"/>
      <c r="B42" s="54" t="s">
        <v>65</v>
      </c>
      <c r="C42" s="29"/>
      <c r="D42" s="74"/>
      <c r="E42" s="17"/>
      <c r="F42" s="30"/>
      <c r="G42" s="2"/>
      <c r="H42" s="10"/>
      <c r="I42" s="9"/>
      <c r="J42" s="9"/>
      <c r="K42" s="9"/>
      <c r="L42" s="9"/>
      <c r="M42" s="15"/>
    </row>
    <row r="43" spans="1:13" ht="15">
      <c r="A43" s="161" t="s">
        <v>37</v>
      </c>
      <c r="B43" s="162"/>
      <c r="C43" s="162"/>
      <c r="D43" s="162"/>
      <c r="E43" s="162"/>
      <c r="F43" s="163"/>
      <c r="G43" s="2"/>
      <c r="H43" s="10"/>
      <c r="I43" s="9"/>
      <c r="J43" s="9"/>
      <c r="K43" s="9"/>
      <c r="L43" s="9"/>
      <c r="M43" s="15"/>
    </row>
    <row r="44" spans="1:13" ht="12.75" customHeight="1">
      <c r="A44" s="22">
        <v>5</v>
      </c>
      <c r="B44" s="57" t="s">
        <v>38</v>
      </c>
      <c r="C44" s="12" t="s">
        <v>5</v>
      </c>
      <c r="D44" s="94">
        <v>80.55</v>
      </c>
      <c r="E44" s="76"/>
      <c r="F44" s="11">
        <f>E44*D44</f>
        <v>0</v>
      </c>
      <c r="G44" s="2"/>
      <c r="H44" s="10"/>
      <c r="I44" s="9"/>
      <c r="J44" s="9"/>
      <c r="K44" s="9"/>
      <c r="L44" s="9"/>
      <c r="M44" s="15"/>
    </row>
    <row r="45" spans="1:13" ht="12.75" customHeight="1">
      <c r="A45" s="112">
        <v>6</v>
      </c>
      <c r="B45" s="113" t="s">
        <v>39</v>
      </c>
      <c r="C45" s="12" t="s">
        <v>5</v>
      </c>
      <c r="D45" s="94">
        <v>300</v>
      </c>
      <c r="E45" s="76"/>
      <c r="F45" s="11">
        <f>E45*D45</f>
        <v>0</v>
      </c>
      <c r="G45" s="2"/>
      <c r="H45" s="10"/>
      <c r="I45" s="9"/>
      <c r="J45" s="9"/>
      <c r="K45" s="9"/>
      <c r="L45" s="9"/>
      <c r="M45" s="15"/>
    </row>
    <row r="46" spans="1:13" ht="12.75" customHeight="1">
      <c r="A46" s="114">
        <v>7</v>
      </c>
      <c r="B46" s="116" t="s">
        <v>137</v>
      </c>
      <c r="C46" s="115" t="s">
        <v>5</v>
      </c>
      <c r="D46" s="94">
        <v>88.32</v>
      </c>
      <c r="E46" s="76"/>
      <c r="F46" s="11">
        <f>E46*D46</f>
        <v>0</v>
      </c>
      <c r="G46" s="2"/>
      <c r="H46" s="10"/>
      <c r="I46" s="9"/>
      <c r="J46" s="9"/>
      <c r="K46" s="9"/>
      <c r="L46" s="9"/>
      <c r="M46" s="15"/>
    </row>
    <row r="47" spans="1:13" ht="12.75" customHeight="1">
      <c r="A47" s="71"/>
      <c r="B47" s="54" t="s">
        <v>130</v>
      </c>
      <c r="C47" s="29"/>
      <c r="D47" s="94"/>
      <c r="E47" s="17"/>
      <c r="F47" s="30"/>
      <c r="G47" s="2"/>
      <c r="H47" s="10"/>
      <c r="I47" s="9"/>
      <c r="J47" s="9"/>
      <c r="K47" s="9"/>
      <c r="L47" s="9"/>
      <c r="M47" s="15"/>
    </row>
    <row r="48" spans="1:13" ht="12.75" customHeight="1">
      <c r="A48" s="73" t="s">
        <v>63</v>
      </c>
      <c r="B48" s="55" t="s">
        <v>187</v>
      </c>
      <c r="C48" s="12"/>
      <c r="D48" s="85">
        <v>88.32</v>
      </c>
      <c r="E48" s="87"/>
      <c r="F48" s="11"/>
      <c r="H48" s="24"/>
      <c r="I48" s="24"/>
      <c r="J48" s="24"/>
      <c r="K48" s="24"/>
      <c r="L48" s="24"/>
      <c r="M48" s="23"/>
    </row>
    <row r="49" spans="1:13" ht="12.75" customHeight="1">
      <c r="A49" s="117">
        <v>8</v>
      </c>
      <c r="B49" s="118" t="s">
        <v>107</v>
      </c>
      <c r="C49" s="12" t="s">
        <v>5</v>
      </c>
      <c r="D49" s="94">
        <v>6.541</v>
      </c>
      <c r="E49" s="76"/>
      <c r="F49" s="11">
        <f>E49*D49</f>
        <v>0</v>
      </c>
      <c r="G49" s="2"/>
      <c r="H49" s="10"/>
      <c r="I49" s="9"/>
      <c r="J49" s="9"/>
      <c r="K49" s="9"/>
      <c r="L49" s="9"/>
      <c r="M49" s="15"/>
    </row>
    <row r="50" spans="1:13" ht="12.75" customHeight="1">
      <c r="A50" s="120" t="s">
        <v>63</v>
      </c>
      <c r="B50" s="105" t="s">
        <v>188</v>
      </c>
      <c r="C50" s="46"/>
      <c r="D50" s="85">
        <v>6.555</v>
      </c>
      <c r="E50" s="11"/>
      <c r="F50" s="11"/>
      <c r="G50" s="2"/>
      <c r="H50" s="10"/>
      <c r="I50" s="9"/>
      <c r="J50" s="9"/>
      <c r="K50" s="9"/>
      <c r="L50" s="9"/>
      <c r="M50" s="15"/>
    </row>
    <row r="51" spans="1:13" ht="12.75" customHeight="1">
      <c r="A51" s="121">
        <v>9</v>
      </c>
      <c r="B51" s="60" t="s">
        <v>106</v>
      </c>
      <c r="C51" s="46" t="s">
        <v>5</v>
      </c>
      <c r="D51" s="94">
        <v>93.88</v>
      </c>
      <c r="E51" s="76"/>
      <c r="F51" s="11">
        <f>E51*D51</f>
        <v>0</v>
      </c>
      <c r="G51" s="2"/>
      <c r="H51" s="10"/>
      <c r="I51" s="9"/>
      <c r="J51" s="9"/>
      <c r="K51" s="9"/>
      <c r="L51" s="9"/>
      <c r="M51" s="15"/>
    </row>
    <row r="52" spans="1:13" ht="12.75" customHeight="1">
      <c r="A52" s="120" t="s">
        <v>63</v>
      </c>
      <c r="B52" s="105" t="s">
        <v>190</v>
      </c>
      <c r="C52" s="46"/>
      <c r="D52" s="85">
        <v>93.88</v>
      </c>
      <c r="E52" s="11"/>
      <c r="F52" s="11"/>
      <c r="G52" s="2"/>
      <c r="H52" s="10"/>
      <c r="I52" s="9"/>
      <c r="J52" s="9"/>
      <c r="K52" s="9"/>
      <c r="L52" s="9"/>
      <c r="M52" s="15"/>
    </row>
    <row r="53" spans="1:13" ht="12.75" customHeight="1">
      <c r="A53" s="119">
        <v>10</v>
      </c>
      <c r="B53" s="59" t="s">
        <v>40</v>
      </c>
      <c r="C53" s="29" t="s">
        <v>5</v>
      </c>
      <c r="D53" s="94">
        <v>11.26</v>
      </c>
      <c r="E53" s="77"/>
      <c r="F53" s="30">
        <f>E53*D53</f>
        <v>0</v>
      </c>
      <c r="G53" s="19"/>
      <c r="H53" s="20"/>
      <c r="I53" s="18"/>
      <c r="J53" s="18"/>
      <c r="K53" s="18"/>
      <c r="L53" s="18"/>
      <c r="M53" s="8"/>
    </row>
    <row r="54" spans="1:13" ht="12.75" customHeight="1">
      <c r="A54" s="120" t="s">
        <v>63</v>
      </c>
      <c r="B54" s="105" t="s">
        <v>189</v>
      </c>
      <c r="C54" s="46"/>
      <c r="D54" s="85">
        <v>11.26</v>
      </c>
      <c r="E54" s="11"/>
      <c r="F54" s="11"/>
      <c r="G54" s="2"/>
      <c r="H54" s="10"/>
      <c r="I54" s="9"/>
      <c r="J54" s="9"/>
      <c r="K54" s="9"/>
      <c r="L54" s="9"/>
      <c r="M54" s="15"/>
    </row>
    <row r="55" spans="1:13" ht="12.75" customHeight="1">
      <c r="A55" s="22">
        <v>11</v>
      </c>
      <c r="B55" s="56" t="s">
        <v>55</v>
      </c>
      <c r="C55" s="12" t="s">
        <v>5</v>
      </c>
      <c r="D55" s="94">
        <v>12.8</v>
      </c>
      <c r="E55" s="76"/>
      <c r="F55" s="11">
        <f>E55*D55</f>
        <v>0</v>
      </c>
      <c r="G55" s="2"/>
      <c r="H55" s="10"/>
      <c r="I55" s="9"/>
      <c r="J55" s="9"/>
      <c r="K55" s="9"/>
      <c r="L55" s="9"/>
      <c r="M55" s="15"/>
    </row>
    <row r="56" spans="1:13" ht="15" customHeight="1">
      <c r="A56" s="161" t="s">
        <v>42</v>
      </c>
      <c r="B56" s="162"/>
      <c r="C56" s="162"/>
      <c r="D56" s="162"/>
      <c r="E56" s="162"/>
      <c r="F56" s="163"/>
      <c r="G56" s="2"/>
      <c r="H56" s="10"/>
      <c r="I56" s="9"/>
      <c r="J56" s="9"/>
      <c r="K56" s="9"/>
      <c r="L56" s="9"/>
      <c r="M56" s="15"/>
    </row>
    <row r="57" spans="1:13" ht="12.75" customHeight="1">
      <c r="A57" s="22">
        <v>12</v>
      </c>
      <c r="B57" s="21" t="s">
        <v>192</v>
      </c>
      <c r="C57" s="12" t="s">
        <v>4</v>
      </c>
      <c r="D57" s="94">
        <v>17.49</v>
      </c>
      <c r="E57" s="76"/>
      <c r="F57" s="11">
        <f>E57*D57</f>
        <v>0</v>
      </c>
      <c r="G57" s="2"/>
      <c r="H57" s="10"/>
      <c r="I57" s="9"/>
      <c r="J57" s="9"/>
      <c r="K57" s="9"/>
      <c r="L57" s="9"/>
      <c r="M57" s="15"/>
    </row>
    <row r="58" spans="1:13" ht="12.75" customHeight="1">
      <c r="A58" s="22">
        <v>13</v>
      </c>
      <c r="B58" s="21" t="s">
        <v>10</v>
      </c>
      <c r="C58" s="12" t="s">
        <v>4</v>
      </c>
      <c r="D58" s="94">
        <v>4.6</v>
      </c>
      <c r="E58" s="76"/>
      <c r="F58" s="11">
        <f>E58*D58</f>
        <v>0</v>
      </c>
      <c r="G58" s="2"/>
      <c r="H58" s="10"/>
      <c r="I58" s="9"/>
      <c r="J58" s="9"/>
      <c r="K58" s="9"/>
      <c r="L58" s="9"/>
      <c r="M58" s="15"/>
    </row>
    <row r="59" spans="1:13" ht="12.75" customHeight="1">
      <c r="A59" s="28">
        <v>14</v>
      </c>
      <c r="B59" s="13" t="s">
        <v>9</v>
      </c>
      <c r="C59" s="29" t="s">
        <v>4</v>
      </c>
      <c r="D59" s="94">
        <v>12.89</v>
      </c>
      <c r="E59" s="77"/>
      <c r="F59" s="30">
        <f>E59*D59</f>
        <v>0</v>
      </c>
      <c r="G59" s="19"/>
      <c r="H59" s="20"/>
      <c r="I59" s="18"/>
      <c r="J59" s="18"/>
      <c r="K59" s="18"/>
      <c r="L59" s="18"/>
      <c r="M59" s="8"/>
    </row>
    <row r="60" spans="1:13" ht="15" customHeight="1">
      <c r="A60" s="161" t="s">
        <v>41</v>
      </c>
      <c r="B60" s="162"/>
      <c r="C60" s="162"/>
      <c r="D60" s="162"/>
      <c r="E60" s="162"/>
      <c r="F60" s="163"/>
      <c r="G60" s="2"/>
      <c r="H60" s="10"/>
      <c r="I60" s="9"/>
      <c r="J60" s="9"/>
      <c r="K60" s="9"/>
      <c r="L60" s="9"/>
      <c r="M60" s="15"/>
    </row>
    <row r="61" spans="1:13" ht="12.75" customHeight="1">
      <c r="A61" s="126">
        <v>15</v>
      </c>
      <c r="B61" s="61" t="s">
        <v>193</v>
      </c>
      <c r="C61" s="127" t="s">
        <v>4</v>
      </c>
      <c r="D61" s="100">
        <v>4</v>
      </c>
      <c r="E61" s="128"/>
      <c r="F61" s="101">
        <f>E61*D61</f>
        <v>0</v>
      </c>
      <c r="G61" s="19"/>
      <c r="H61" s="10"/>
      <c r="I61" s="18"/>
      <c r="J61" s="18"/>
      <c r="K61" s="18"/>
      <c r="L61" s="18"/>
      <c r="M61" s="8"/>
    </row>
    <row r="62" spans="1:13" ht="12.75" customHeight="1">
      <c r="A62" s="129"/>
      <c r="B62" s="130" t="s">
        <v>194</v>
      </c>
      <c r="C62" s="131"/>
      <c r="D62" s="123"/>
      <c r="E62" s="107"/>
      <c r="F62" s="108"/>
      <c r="G62" s="19"/>
      <c r="H62" s="10"/>
      <c r="I62" s="18"/>
      <c r="J62" s="18"/>
      <c r="K62" s="18"/>
      <c r="L62" s="18"/>
      <c r="M62" s="8"/>
    </row>
    <row r="63" spans="1:13" ht="15" customHeight="1">
      <c r="A63" s="175" t="s">
        <v>43</v>
      </c>
      <c r="B63" s="176"/>
      <c r="C63" s="177"/>
      <c r="D63" s="177"/>
      <c r="E63" s="177"/>
      <c r="F63" s="178"/>
      <c r="G63" s="19"/>
      <c r="H63" s="10"/>
      <c r="I63" s="18"/>
      <c r="J63" s="18"/>
      <c r="K63" s="18"/>
      <c r="L63" s="18"/>
      <c r="M63" s="8"/>
    </row>
    <row r="64" spans="1:13" ht="12.75" customHeight="1">
      <c r="A64" s="34">
        <v>16</v>
      </c>
      <c r="B64" s="60" t="s">
        <v>44</v>
      </c>
      <c r="C64" s="33" t="s">
        <v>6</v>
      </c>
      <c r="D64" s="94">
        <v>63.15</v>
      </c>
      <c r="E64" s="77"/>
      <c r="F64" s="30">
        <f>E64*D64</f>
        <v>0</v>
      </c>
      <c r="G64" s="19"/>
      <c r="H64" s="10"/>
      <c r="I64" s="18"/>
      <c r="J64" s="18"/>
      <c r="K64" s="18"/>
      <c r="L64" s="18"/>
      <c r="M64" s="8"/>
    </row>
    <row r="65" spans="1:13" ht="12.75" customHeight="1">
      <c r="A65" s="72" t="s">
        <v>63</v>
      </c>
      <c r="B65" s="55" t="s">
        <v>191</v>
      </c>
      <c r="C65" s="29"/>
      <c r="D65" s="85">
        <v>63.15</v>
      </c>
      <c r="E65" s="88"/>
      <c r="F65" s="30"/>
      <c r="G65" s="19"/>
      <c r="H65" s="10"/>
      <c r="I65" s="18"/>
      <c r="J65" s="18"/>
      <c r="K65" s="18"/>
      <c r="L65" s="18"/>
      <c r="M65" s="8"/>
    </row>
    <row r="66" spans="1:13" ht="12.75" customHeight="1">
      <c r="A66" s="34">
        <v>17</v>
      </c>
      <c r="B66" s="61" t="s">
        <v>108</v>
      </c>
      <c r="C66" s="29" t="s">
        <v>6</v>
      </c>
      <c r="D66" s="94">
        <v>63.15</v>
      </c>
      <c r="E66" s="77"/>
      <c r="F66" s="30">
        <f>E66*D66</f>
        <v>0</v>
      </c>
      <c r="G66" s="19"/>
      <c r="H66" s="10"/>
      <c r="I66" s="18"/>
      <c r="J66" s="18"/>
      <c r="K66" s="18"/>
      <c r="L66" s="18"/>
      <c r="M66" s="8"/>
    </row>
    <row r="67" spans="1:13" ht="12.75" customHeight="1">
      <c r="A67" s="34">
        <v>18</v>
      </c>
      <c r="B67" s="60" t="s">
        <v>59</v>
      </c>
      <c r="C67" s="33" t="s">
        <v>45</v>
      </c>
      <c r="D67" s="94">
        <v>67</v>
      </c>
      <c r="E67" s="77"/>
      <c r="F67" s="30">
        <f aca="true" t="shared" si="0" ref="F67">E67*D67</f>
        <v>0</v>
      </c>
      <c r="G67" s="19"/>
      <c r="H67" s="10"/>
      <c r="I67" s="18"/>
      <c r="J67" s="18"/>
      <c r="K67" s="18"/>
      <c r="L67" s="18"/>
      <c r="M67" s="8"/>
    </row>
    <row r="68" spans="1:13" ht="12.75" customHeight="1">
      <c r="A68" s="32"/>
      <c r="B68" s="62" t="s">
        <v>60</v>
      </c>
      <c r="C68" s="33"/>
      <c r="D68" s="124"/>
      <c r="E68" s="88"/>
      <c r="F68" s="30"/>
      <c r="G68" s="19"/>
      <c r="H68" s="10"/>
      <c r="I68" s="18"/>
      <c r="J68" s="18"/>
      <c r="K68" s="18"/>
      <c r="L68" s="18"/>
      <c r="M68" s="8"/>
    </row>
    <row r="69" spans="1:13" ht="12.75" customHeight="1">
      <c r="A69" s="35">
        <v>19</v>
      </c>
      <c r="B69" s="42" t="s">
        <v>62</v>
      </c>
      <c r="C69" s="68" t="s">
        <v>6</v>
      </c>
      <c r="D69" s="94">
        <v>63.15</v>
      </c>
      <c r="E69" s="77"/>
      <c r="F69" s="30">
        <f>E69*D69</f>
        <v>0</v>
      </c>
      <c r="G69" s="19"/>
      <c r="H69" s="10"/>
      <c r="I69" s="18"/>
      <c r="J69" s="18"/>
      <c r="K69" s="18"/>
      <c r="L69" s="18"/>
      <c r="M69" s="8"/>
    </row>
    <row r="70" spans="1:13" ht="12.75" customHeight="1">
      <c r="A70" s="34">
        <v>20</v>
      </c>
      <c r="B70" s="60" t="s">
        <v>46</v>
      </c>
      <c r="C70" s="33" t="s">
        <v>4</v>
      </c>
      <c r="D70" s="94">
        <v>0.268</v>
      </c>
      <c r="E70" s="77"/>
      <c r="F70" s="30">
        <f>E70*D70</f>
        <v>0</v>
      </c>
      <c r="G70" s="19"/>
      <c r="H70" s="10"/>
      <c r="I70" s="18"/>
      <c r="J70" s="18"/>
      <c r="K70" s="18"/>
      <c r="L70" s="18"/>
      <c r="M70" s="8"/>
    </row>
    <row r="71" spans="1:13" ht="15" customHeight="1">
      <c r="A71" s="175" t="s">
        <v>47</v>
      </c>
      <c r="B71" s="176"/>
      <c r="C71" s="176"/>
      <c r="D71" s="176"/>
      <c r="E71" s="176"/>
      <c r="F71" s="179"/>
      <c r="G71" s="2"/>
      <c r="H71" s="10"/>
      <c r="I71" s="9"/>
      <c r="J71" s="9"/>
      <c r="K71" s="9"/>
      <c r="L71" s="9"/>
      <c r="M71" s="15"/>
    </row>
    <row r="72" spans="1:13" ht="12.75" customHeight="1">
      <c r="A72" s="34">
        <v>21</v>
      </c>
      <c r="B72" s="60" t="s">
        <v>66</v>
      </c>
      <c r="C72" s="38" t="s">
        <v>45</v>
      </c>
      <c r="D72" s="94">
        <v>67</v>
      </c>
      <c r="E72" s="78"/>
      <c r="F72" s="39">
        <f>E72*D72</f>
        <v>0</v>
      </c>
      <c r="G72" s="2"/>
      <c r="H72" s="10"/>
      <c r="I72" s="9"/>
      <c r="J72" s="9"/>
      <c r="K72" s="9"/>
      <c r="L72" s="9"/>
      <c r="M72" s="15"/>
    </row>
    <row r="73" spans="1:13" ht="12.75" customHeight="1">
      <c r="A73" s="35">
        <v>22</v>
      </c>
      <c r="B73" s="42" t="s">
        <v>140</v>
      </c>
      <c r="C73" s="35" t="s">
        <v>45</v>
      </c>
      <c r="D73" s="94">
        <v>1</v>
      </c>
      <c r="E73" s="78"/>
      <c r="F73" s="39">
        <f aca="true" t="shared" si="1" ref="F73:F89">E73*D73</f>
        <v>0</v>
      </c>
      <c r="G73" s="2"/>
      <c r="H73" s="10"/>
      <c r="I73" s="9"/>
      <c r="J73" s="9"/>
      <c r="K73" s="9"/>
      <c r="L73" s="9"/>
      <c r="M73" s="8"/>
    </row>
    <row r="74" spans="1:13" ht="12.75" customHeight="1">
      <c r="A74" s="35">
        <v>23</v>
      </c>
      <c r="B74" s="42" t="s">
        <v>141</v>
      </c>
      <c r="C74" s="35" t="s">
        <v>45</v>
      </c>
      <c r="D74" s="94">
        <v>1</v>
      </c>
      <c r="E74" s="78"/>
      <c r="F74" s="39">
        <f t="shared" si="1"/>
        <v>0</v>
      </c>
      <c r="G74" s="2"/>
      <c r="H74" s="10"/>
      <c r="I74" s="9"/>
      <c r="J74" s="9"/>
      <c r="K74" s="9"/>
      <c r="L74" s="9"/>
      <c r="M74" s="15"/>
    </row>
    <row r="75" spans="1:13" ht="12.75" customHeight="1">
      <c r="A75" s="35">
        <v>24</v>
      </c>
      <c r="B75" s="42" t="s">
        <v>142</v>
      </c>
      <c r="C75" s="35" t="s">
        <v>45</v>
      </c>
      <c r="D75" s="94">
        <v>2</v>
      </c>
      <c r="E75" s="78"/>
      <c r="F75" s="39">
        <f t="shared" si="1"/>
        <v>0</v>
      </c>
      <c r="G75" s="2"/>
      <c r="H75" s="10"/>
      <c r="I75" s="9"/>
      <c r="J75" s="9"/>
      <c r="K75" s="9"/>
      <c r="L75" s="9"/>
      <c r="M75" s="15"/>
    </row>
    <row r="76" spans="1:13" ht="12.75" customHeight="1">
      <c r="A76" s="35">
        <v>25</v>
      </c>
      <c r="B76" s="42" t="s">
        <v>143</v>
      </c>
      <c r="C76" s="35" t="s">
        <v>45</v>
      </c>
      <c r="D76" s="94">
        <v>3</v>
      </c>
      <c r="E76" s="78"/>
      <c r="F76" s="39">
        <f t="shared" si="1"/>
        <v>0</v>
      </c>
      <c r="G76" s="2"/>
      <c r="H76" s="10"/>
      <c r="I76" s="9"/>
      <c r="J76" s="9"/>
      <c r="K76" s="9"/>
      <c r="L76" s="9"/>
      <c r="M76" s="15"/>
    </row>
    <row r="77" spans="1:13" ht="12.75" customHeight="1">
      <c r="A77" s="35">
        <v>26</v>
      </c>
      <c r="B77" s="42" t="s">
        <v>144</v>
      </c>
      <c r="C77" s="35" t="s">
        <v>45</v>
      </c>
      <c r="D77" s="94">
        <v>8</v>
      </c>
      <c r="E77" s="78"/>
      <c r="F77" s="39">
        <f t="shared" si="1"/>
        <v>0</v>
      </c>
      <c r="G77" s="2"/>
      <c r="H77" s="10"/>
      <c r="I77" s="9"/>
      <c r="J77" s="9"/>
      <c r="K77" s="9"/>
      <c r="L77" s="9"/>
      <c r="M77" s="15"/>
    </row>
    <row r="78" spans="1:13" ht="12.75" customHeight="1">
      <c r="A78" s="35">
        <v>27</v>
      </c>
      <c r="B78" s="42" t="s">
        <v>145</v>
      </c>
      <c r="C78" s="35" t="s">
        <v>45</v>
      </c>
      <c r="D78" s="94">
        <v>16</v>
      </c>
      <c r="E78" s="78"/>
      <c r="F78" s="39">
        <f t="shared" si="1"/>
        <v>0</v>
      </c>
      <c r="G78" s="2"/>
      <c r="H78" s="10"/>
      <c r="I78" s="9"/>
      <c r="J78" s="9"/>
      <c r="K78" s="9"/>
      <c r="L78" s="9"/>
      <c r="M78" s="15"/>
    </row>
    <row r="79" spans="1:13" ht="12.75" customHeight="1">
      <c r="A79" s="35">
        <v>28</v>
      </c>
      <c r="B79" s="42" t="s">
        <v>148</v>
      </c>
      <c r="C79" s="96" t="s">
        <v>45</v>
      </c>
      <c r="D79" s="94">
        <v>4</v>
      </c>
      <c r="E79" s="78"/>
      <c r="F79" s="39">
        <f t="shared" si="1"/>
        <v>0</v>
      </c>
      <c r="G79" s="2"/>
      <c r="H79" s="10"/>
      <c r="I79" s="9"/>
      <c r="J79" s="9"/>
      <c r="K79" s="9"/>
      <c r="L79" s="9"/>
      <c r="M79" s="15"/>
    </row>
    <row r="80" spans="1:13" ht="12.75" customHeight="1">
      <c r="A80" s="35">
        <v>29</v>
      </c>
      <c r="B80" s="42" t="s">
        <v>149</v>
      </c>
      <c r="C80" s="96" t="s">
        <v>45</v>
      </c>
      <c r="D80" s="94">
        <v>12</v>
      </c>
      <c r="E80" s="78"/>
      <c r="F80" s="39">
        <f t="shared" si="1"/>
        <v>0</v>
      </c>
      <c r="G80" s="2"/>
      <c r="H80" s="10"/>
      <c r="I80" s="9"/>
      <c r="J80" s="9"/>
      <c r="K80" s="9"/>
      <c r="L80" s="9"/>
      <c r="M80" s="15"/>
    </row>
    <row r="81" spans="1:13" ht="12.75" customHeight="1">
      <c r="A81" s="35">
        <v>30</v>
      </c>
      <c r="B81" s="42" t="s">
        <v>150</v>
      </c>
      <c r="C81" s="96" t="s">
        <v>45</v>
      </c>
      <c r="D81" s="94">
        <v>4</v>
      </c>
      <c r="E81" s="78"/>
      <c r="F81" s="39">
        <f t="shared" si="1"/>
        <v>0</v>
      </c>
      <c r="G81" s="2"/>
      <c r="H81" s="10"/>
      <c r="I81" s="9"/>
      <c r="J81" s="9"/>
      <c r="K81" s="9"/>
      <c r="L81" s="9"/>
      <c r="M81" s="15"/>
    </row>
    <row r="82" spans="1:13" ht="12.75" customHeight="1">
      <c r="A82" s="35">
        <v>31</v>
      </c>
      <c r="B82" s="42" t="s">
        <v>151</v>
      </c>
      <c r="C82" s="96" t="s">
        <v>45</v>
      </c>
      <c r="D82" s="94">
        <v>4</v>
      </c>
      <c r="E82" s="78"/>
      <c r="F82" s="39">
        <f t="shared" si="1"/>
        <v>0</v>
      </c>
      <c r="G82" s="2"/>
      <c r="H82" s="10"/>
      <c r="I82" s="9"/>
      <c r="J82" s="9"/>
      <c r="K82" s="9"/>
      <c r="L82" s="9"/>
      <c r="M82" s="15"/>
    </row>
    <row r="83" spans="1:13" ht="12.75" customHeight="1">
      <c r="A83" s="35">
        <v>32</v>
      </c>
      <c r="B83" s="42" t="s">
        <v>152</v>
      </c>
      <c r="C83" s="96" t="s">
        <v>45</v>
      </c>
      <c r="D83" s="94">
        <v>8</v>
      </c>
      <c r="E83" s="78"/>
      <c r="F83" s="39">
        <f t="shared" si="1"/>
        <v>0</v>
      </c>
      <c r="G83" s="2"/>
      <c r="H83" s="10"/>
      <c r="I83" s="9"/>
      <c r="J83" s="9"/>
      <c r="K83" s="9"/>
      <c r="L83" s="9"/>
      <c r="M83" s="15"/>
    </row>
    <row r="84" spans="1:13" ht="12.75" customHeight="1">
      <c r="A84" s="35">
        <v>33</v>
      </c>
      <c r="B84" s="42" t="s">
        <v>153</v>
      </c>
      <c r="C84" s="96" t="s">
        <v>45</v>
      </c>
      <c r="D84" s="94">
        <v>4</v>
      </c>
      <c r="E84" s="78"/>
      <c r="F84" s="39">
        <f t="shared" si="1"/>
        <v>0</v>
      </c>
      <c r="G84" s="2"/>
      <c r="H84" s="10"/>
      <c r="I84" s="9"/>
      <c r="J84" s="9"/>
      <c r="K84" s="9"/>
      <c r="L84" s="9"/>
      <c r="M84" s="15"/>
    </row>
    <row r="85" spans="1:13" ht="12.75" customHeight="1">
      <c r="A85" s="35">
        <v>34</v>
      </c>
      <c r="B85" s="42" t="s">
        <v>146</v>
      </c>
      <c r="C85" s="96" t="s">
        <v>45</v>
      </c>
      <c r="D85" s="97">
        <v>6</v>
      </c>
      <c r="E85" s="78"/>
      <c r="F85" s="90">
        <f aca="true" t="shared" si="2" ref="F85">E85*D85</f>
        <v>0</v>
      </c>
      <c r="G85" s="2"/>
      <c r="H85" s="10"/>
      <c r="I85" s="9"/>
      <c r="J85" s="9"/>
      <c r="K85" s="9"/>
      <c r="L85" s="9"/>
      <c r="M85" s="15"/>
    </row>
    <row r="86" spans="1:13" ht="12.75" customHeight="1">
      <c r="A86" s="40">
        <v>35</v>
      </c>
      <c r="B86" s="60" t="s">
        <v>57</v>
      </c>
      <c r="C86" s="41" t="s">
        <v>45</v>
      </c>
      <c r="D86" s="94">
        <v>1</v>
      </c>
      <c r="E86" s="78"/>
      <c r="F86" s="30">
        <f t="shared" si="1"/>
        <v>0</v>
      </c>
      <c r="G86" s="2"/>
      <c r="H86" s="10"/>
      <c r="I86" s="9"/>
      <c r="J86" s="9"/>
      <c r="K86" s="9"/>
      <c r="L86" s="9"/>
      <c r="M86" s="15"/>
    </row>
    <row r="87" spans="1:13" ht="12.75" customHeight="1">
      <c r="A87" s="35">
        <v>36</v>
      </c>
      <c r="B87" s="42" t="s">
        <v>147</v>
      </c>
      <c r="C87" s="35" t="s">
        <v>45</v>
      </c>
      <c r="D87" s="94">
        <v>1</v>
      </c>
      <c r="E87" s="78"/>
      <c r="F87" s="30">
        <f t="shared" si="1"/>
        <v>0</v>
      </c>
      <c r="G87" s="2"/>
      <c r="H87" s="10"/>
      <c r="I87" s="9"/>
      <c r="J87" s="9"/>
      <c r="K87" s="9"/>
      <c r="L87" s="9"/>
      <c r="M87" s="15"/>
    </row>
    <row r="88" spans="1:13" ht="12.75" customHeight="1">
      <c r="A88" s="35">
        <v>37</v>
      </c>
      <c r="B88" s="42" t="s">
        <v>154</v>
      </c>
      <c r="C88" s="96" t="s">
        <v>45</v>
      </c>
      <c r="D88" s="97">
        <v>30</v>
      </c>
      <c r="E88" s="78"/>
      <c r="F88" s="90">
        <f t="shared" si="1"/>
        <v>0</v>
      </c>
      <c r="G88" s="2"/>
      <c r="H88" s="10"/>
      <c r="I88" s="9"/>
      <c r="J88" s="9"/>
      <c r="K88" s="9"/>
      <c r="L88" s="9"/>
      <c r="M88" s="15"/>
    </row>
    <row r="89" spans="1:13" ht="12.75" customHeight="1">
      <c r="A89" s="40">
        <v>38</v>
      </c>
      <c r="B89" s="99" t="s">
        <v>92</v>
      </c>
      <c r="C89" s="41" t="s">
        <v>6</v>
      </c>
      <c r="D89" s="100">
        <v>344.2</v>
      </c>
      <c r="E89" s="78"/>
      <c r="F89" s="101">
        <f t="shared" si="1"/>
        <v>0</v>
      </c>
      <c r="G89" s="2"/>
      <c r="H89" s="10"/>
      <c r="I89" s="9"/>
      <c r="J89" s="9"/>
      <c r="K89" s="9"/>
      <c r="L89" s="9"/>
      <c r="M89" s="15"/>
    </row>
    <row r="90" spans="1:13" ht="12.75" customHeight="1">
      <c r="A90" s="104" t="s">
        <v>63</v>
      </c>
      <c r="B90" s="105" t="s">
        <v>185</v>
      </c>
      <c r="C90" s="68"/>
      <c r="D90" s="106">
        <v>344.2</v>
      </c>
      <c r="E90" s="107"/>
      <c r="F90" s="108"/>
      <c r="G90" s="19"/>
      <c r="H90" s="10"/>
      <c r="I90" s="18"/>
      <c r="J90" s="18"/>
      <c r="K90" s="18"/>
      <c r="L90" s="18"/>
      <c r="M90" s="8"/>
    </row>
    <row r="91" spans="1:13" ht="12.75" customHeight="1">
      <c r="A91" s="35">
        <v>39</v>
      </c>
      <c r="B91" s="42" t="s">
        <v>119</v>
      </c>
      <c r="C91" s="68" t="s">
        <v>6</v>
      </c>
      <c r="D91" s="123">
        <v>344.2</v>
      </c>
      <c r="E91" s="78"/>
      <c r="F91" s="108">
        <f aca="true" t="shared" si="3" ref="F91">E91*D91</f>
        <v>0</v>
      </c>
      <c r="G91" s="2"/>
      <c r="H91" s="10"/>
      <c r="I91" s="9"/>
      <c r="J91" s="9"/>
      <c r="K91" s="9"/>
      <c r="L91" s="9"/>
      <c r="M91" s="15"/>
    </row>
    <row r="92" spans="1:13" ht="12.75" customHeight="1">
      <c r="A92" s="102">
        <v>40</v>
      </c>
      <c r="B92" s="91" t="s">
        <v>8</v>
      </c>
      <c r="C92" s="36" t="s">
        <v>2</v>
      </c>
      <c r="D92" s="98">
        <v>1</v>
      </c>
      <c r="E92" s="103"/>
      <c r="F92" s="37">
        <f>E92*D92</f>
        <v>0</v>
      </c>
      <c r="G92" s="2"/>
      <c r="H92" s="10"/>
      <c r="I92" s="9"/>
      <c r="J92" s="9"/>
      <c r="K92" s="9"/>
      <c r="L92" s="9"/>
      <c r="M92" s="15"/>
    </row>
    <row r="93" spans="1:13" ht="12.75" customHeight="1">
      <c r="A93" s="34"/>
      <c r="B93" s="44" t="s">
        <v>94</v>
      </c>
      <c r="C93" s="12"/>
      <c r="D93" s="109"/>
      <c r="E93" s="11"/>
      <c r="F93" s="11"/>
      <c r="G93" s="2"/>
      <c r="H93" s="10"/>
      <c r="I93" s="9"/>
      <c r="J93" s="9"/>
      <c r="K93" s="9"/>
      <c r="L93" s="9"/>
      <c r="M93" s="15"/>
    </row>
    <row r="94" spans="1:13" ht="12.75" customHeight="1">
      <c r="A94" s="34">
        <v>41</v>
      </c>
      <c r="B94" s="45" t="s">
        <v>128</v>
      </c>
      <c r="C94" s="12" t="s">
        <v>45</v>
      </c>
      <c r="D94" s="94">
        <v>4</v>
      </c>
      <c r="E94" s="78"/>
      <c r="F94" s="11">
        <f>E94*D94</f>
        <v>0</v>
      </c>
      <c r="G94" s="2"/>
      <c r="H94" s="10"/>
      <c r="I94" s="9"/>
      <c r="J94" s="9"/>
      <c r="K94" s="9"/>
      <c r="L94" s="9"/>
      <c r="M94" s="15"/>
    </row>
    <row r="95" spans="1:13" ht="12.75" customHeight="1">
      <c r="A95" s="35">
        <v>42</v>
      </c>
      <c r="B95" s="42" t="s">
        <v>70</v>
      </c>
      <c r="C95" s="35" t="s">
        <v>6</v>
      </c>
      <c r="D95" s="94">
        <v>4.35</v>
      </c>
      <c r="E95" s="78"/>
      <c r="F95" s="30">
        <f>E95*D95</f>
        <v>0</v>
      </c>
      <c r="G95" s="2"/>
      <c r="H95" s="10"/>
      <c r="I95" s="9"/>
      <c r="J95" s="9"/>
      <c r="K95" s="9"/>
      <c r="L95" s="9"/>
      <c r="M95" s="15"/>
    </row>
    <row r="96" spans="1:13" ht="12.75" customHeight="1">
      <c r="A96" s="40">
        <v>43</v>
      </c>
      <c r="B96" s="43" t="s">
        <v>129</v>
      </c>
      <c r="C96" s="12" t="s">
        <v>45</v>
      </c>
      <c r="D96" s="94">
        <v>41</v>
      </c>
      <c r="E96" s="78"/>
      <c r="F96" s="11">
        <f>E96*D96</f>
        <v>0</v>
      </c>
      <c r="G96" s="2"/>
      <c r="H96" s="10"/>
      <c r="I96" s="9"/>
      <c r="J96" s="9"/>
      <c r="K96" s="9"/>
      <c r="L96" s="9"/>
      <c r="M96" s="15"/>
    </row>
    <row r="97" spans="1:13" ht="12.75" customHeight="1">
      <c r="A97" s="35">
        <v>44</v>
      </c>
      <c r="B97" s="42" t="s">
        <v>68</v>
      </c>
      <c r="C97" s="35" t="s">
        <v>6</v>
      </c>
      <c r="D97" s="94">
        <v>63.2</v>
      </c>
      <c r="E97" s="78"/>
      <c r="F97" s="30">
        <f>E97*D97</f>
        <v>0</v>
      </c>
      <c r="G97" s="2"/>
      <c r="H97" s="10"/>
      <c r="I97" s="9"/>
      <c r="J97" s="9"/>
      <c r="K97" s="9"/>
      <c r="L97" s="9"/>
      <c r="M97" s="15"/>
    </row>
    <row r="98" spans="1:13" ht="12.75" customHeight="1">
      <c r="A98" s="40">
        <v>45</v>
      </c>
      <c r="B98" s="60" t="s">
        <v>48</v>
      </c>
      <c r="C98" s="12" t="s">
        <v>4</v>
      </c>
      <c r="D98" s="94">
        <v>6.7</v>
      </c>
      <c r="E98" s="78"/>
      <c r="F98" s="11">
        <f>E98*D98</f>
        <v>0</v>
      </c>
      <c r="G98" s="2"/>
      <c r="H98" s="10"/>
      <c r="I98" s="9"/>
      <c r="J98" s="9"/>
      <c r="K98" s="9"/>
      <c r="L98" s="9"/>
      <c r="M98" s="15"/>
    </row>
    <row r="99" spans="1:13" ht="12.75" customHeight="1">
      <c r="A99" s="14"/>
      <c r="B99" s="16" t="s">
        <v>7</v>
      </c>
      <c r="C99" s="14"/>
      <c r="D99" s="125"/>
      <c r="E99" s="14"/>
      <c r="F99" s="14"/>
      <c r="G99" s="2"/>
      <c r="H99" s="10"/>
      <c r="I99" s="9"/>
      <c r="J99" s="9"/>
      <c r="K99" s="9"/>
      <c r="L99" s="9"/>
      <c r="M99" s="15"/>
    </row>
    <row r="100" spans="1:13" ht="15" customHeight="1">
      <c r="A100" s="175" t="s">
        <v>49</v>
      </c>
      <c r="B100" s="176"/>
      <c r="C100" s="176"/>
      <c r="D100" s="176"/>
      <c r="E100" s="176"/>
      <c r="F100" s="179"/>
      <c r="G100" s="2"/>
      <c r="H100" s="10"/>
      <c r="I100" s="9"/>
      <c r="J100" s="9"/>
      <c r="K100" s="9"/>
      <c r="L100" s="9"/>
      <c r="M100" s="8"/>
    </row>
    <row r="101" spans="1:13" ht="12.75" customHeight="1">
      <c r="A101" s="14">
        <v>46</v>
      </c>
      <c r="B101" s="60" t="s">
        <v>50</v>
      </c>
      <c r="C101" s="47" t="s">
        <v>5</v>
      </c>
      <c r="D101" s="94">
        <v>169.408</v>
      </c>
      <c r="E101" s="79"/>
      <c r="F101" s="49">
        <f>E101*D101</f>
        <v>0</v>
      </c>
      <c r="G101" s="2"/>
      <c r="H101" s="10"/>
      <c r="I101" s="9"/>
      <c r="J101" s="9"/>
      <c r="K101" s="9"/>
      <c r="L101" s="9"/>
      <c r="M101" s="8"/>
    </row>
    <row r="102" spans="1:13" ht="12.75" customHeight="1">
      <c r="A102" s="111">
        <v>47</v>
      </c>
      <c r="B102" s="60" t="s">
        <v>51</v>
      </c>
      <c r="C102" s="47" t="s">
        <v>5</v>
      </c>
      <c r="D102" s="94">
        <v>169.408</v>
      </c>
      <c r="E102" s="79"/>
      <c r="F102" s="49">
        <f>E102*D102</f>
        <v>0</v>
      </c>
      <c r="G102" s="2"/>
      <c r="H102" s="10"/>
      <c r="I102" s="9"/>
      <c r="J102" s="9"/>
      <c r="K102" s="9"/>
      <c r="L102" s="9"/>
      <c r="M102" s="8"/>
    </row>
    <row r="103" spans="1:13" ht="12.75" customHeight="1">
      <c r="A103" s="34"/>
      <c r="B103" s="16" t="s">
        <v>160</v>
      </c>
      <c r="C103" s="14"/>
      <c r="D103" s="125"/>
      <c r="E103" s="14"/>
      <c r="F103" s="14"/>
      <c r="G103" s="2"/>
      <c r="H103" s="10"/>
      <c r="I103" s="9"/>
      <c r="J103" s="9"/>
      <c r="K103" s="9"/>
      <c r="L103" s="9"/>
      <c r="M103" s="15"/>
    </row>
    <row r="104" spans="1:13" ht="12.75" customHeight="1">
      <c r="A104" s="34">
        <v>48</v>
      </c>
      <c r="B104" s="110" t="s">
        <v>195</v>
      </c>
      <c r="C104" s="12" t="s">
        <v>4</v>
      </c>
      <c r="D104" s="94">
        <v>0.075</v>
      </c>
      <c r="E104" s="78"/>
      <c r="F104" s="11">
        <f>E104*D104</f>
        <v>0</v>
      </c>
      <c r="G104" s="2"/>
      <c r="H104" s="10"/>
      <c r="I104" s="9"/>
      <c r="J104" s="9"/>
      <c r="K104" s="9"/>
      <c r="L104" s="9"/>
      <c r="M104" s="15"/>
    </row>
    <row r="105" spans="1:2" ht="12.75" customHeight="1">
      <c r="A105" s="122"/>
      <c r="B105" s="16" t="s">
        <v>103</v>
      </c>
    </row>
    <row r="106" spans="1:27" ht="14.25" customHeight="1">
      <c r="A106" s="180" t="s">
        <v>53</v>
      </c>
      <c r="B106" s="162"/>
      <c r="C106" s="162"/>
      <c r="D106" s="162"/>
      <c r="E106" s="181"/>
      <c r="F106" s="163"/>
      <c r="G106" s="2"/>
      <c r="H106" s="10"/>
      <c r="I106" s="9"/>
      <c r="J106" s="9"/>
      <c r="K106" s="9"/>
      <c r="L106" s="9"/>
      <c r="M106" s="8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18" s="3" customFormat="1" ht="12.75" customHeight="1">
      <c r="A107" s="14">
        <v>49</v>
      </c>
      <c r="B107" s="60" t="s">
        <v>54</v>
      </c>
      <c r="C107" s="47" t="s">
        <v>52</v>
      </c>
      <c r="D107" s="80">
        <v>1</v>
      </c>
      <c r="E107" s="82"/>
      <c r="F107" s="81">
        <f>E107*D107</f>
        <v>0</v>
      </c>
      <c r="G107" s="2"/>
      <c r="H107" s="10"/>
      <c r="I107" s="9"/>
      <c r="J107" s="9"/>
      <c r="K107" s="9"/>
      <c r="L107" s="9"/>
      <c r="M107" s="8"/>
      <c r="N107" s="2"/>
      <c r="O107" s="2"/>
      <c r="P107" s="2"/>
      <c r="Q107" s="2"/>
      <c r="R107" s="2"/>
    </row>
    <row r="108" spans="1:18" s="3" customFormat="1" ht="14.25" customHeight="1">
      <c r="A108" s="180" t="s">
        <v>71</v>
      </c>
      <c r="B108" s="177"/>
      <c r="C108" s="177"/>
      <c r="D108" s="177"/>
      <c r="E108" s="177"/>
      <c r="F108" s="178"/>
      <c r="G108" s="2"/>
      <c r="H108" s="10"/>
      <c r="I108" s="9"/>
      <c r="J108" s="9"/>
      <c r="K108" s="9"/>
      <c r="L108" s="9"/>
      <c r="M108" s="8"/>
      <c r="N108" s="2"/>
      <c r="O108" s="2"/>
      <c r="P108" s="2"/>
      <c r="Q108" s="2"/>
      <c r="R108" s="2"/>
    </row>
    <row r="109" spans="1:18" s="3" customFormat="1" ht="12.75" customHeight="1">
      <c r="A109" s="14">
        <v>50</v>
      </c>
      <c r="B109" s="50" t="s">
        <v>3</v>
      </c>
      <c r="C109" s="47" t="s">
        <v>52</v>
      </c>
      <c r="D109" s="48">
        <v>1</v>
      </c>
      <c r="E109" s="79"/>
      <c r="F109" s="49">
        <f>E109*D109</f>
        <v>0</v>
      </c>
      <c r="G109" s="2"/>
      <c r="H109" s="10"/>
      <c r="I109" s="9"/>
      <c r="J109" s="9"/>
      <c r="K109" s="9"/>
      <c r="L109" s="9"/>
      <c r="M109" s="8"/>
      <c r="N109" s="2"/>
      <c r="O109" s="2"/>
      <c r="P109" s="2"/>
      <c r="Q109" s="2"/>
      <c r="R109" s="2"/>
    </row>
    <row r="110" spans="1:18" s="3" customFormat="1" ht="12.75" customHeight="1" thickBot="1">
      <c r="A110" s="51"/>
      <c r="B110" s="52" t="s">
        <v>69</v>
      </c>
      <c r="C110" s="173"/>
      <c r="D110" s="174"/>
      <c r="E110" s="53"/>
      <c r="F110" s="53"/>
      <c r="G110" s="2"/>
      <c r="H110" s="10"/>
      <c r="I110" s="9"/>
      <c r="J110" s="9"/>
      <c r="K110" s="9"/>
      <c r="L110" s="9"/>
      <c r="M110" s="8"/>
      <c r="N110" s="2"/>
      <c r="O110" s="2"/>
      <c r="P110" s="2"/>
      <c r="Q110" s="2"/>
      <c r="R110" s="2"/>
    </row>
    <row r="111" spans="1:18" s="3" customFormat="1" ht="15" customHeight="1" thickTop="1">
      <c r="A111" s="7"/>
      <c r="B111" s="6" t="s">
        <v>61</v>
      </c>
      <c r="C111" s="164">
        <f>SUM(F7:F109)</f>
        <v>0</v>
      </c>
      <c r="D111" s="165"/>
      <c r="E111" s="165"/>
      <c r="F111" s="166"/>
      <c r="G111" s="2"/>
      <c r="H111" s="5"/>
      <c r="I111" s="4"/>
      <c r="J111" s="4"/>
      <c r="K111" s="4"/>
      <c r="L111" s="4"/>
      <c r="M111" s="2"/>
      <c r="N111" s="2"/>
      <c r="O111" s="2"/>
      <c r="P111" s="2"/>
      <c r="Q111" s="2"/>
      <c r="R111" s="2"/>
    </row>
    <row r="112" spans="7:18" ht="12.75" customHeight="1"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 ht="12.75" customHeight="1">
      <c r="B113" s="26" t="s">
        <v>19</v>
      </c>
      <c r="E113" s="8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5" spans="1:2" ht="15">
      <c r="A115" s="67"/>
      <c r="B115" s="67"/>
    </row>
    <row r="119" ht="12.75" customHeight="1"/>
  </sheetData>
  <sheetProtection password="DB67" sheet="1" objects="1" scenarios="1" selectLockedCells="1"/>
  <mergeCells count="13">
    <mergeCell ref="A60:F60"/>
    <mergeCell ref="A1:F1"/>
    <mergeCell ref="A2:F4"/>
    <mergeCell ref="A6:F6"/>
    <mergeCell ref="A43:F43"/>
    <mergeCell ref="A56:F56"/>
    <mergeCell ref="C111:F111"/>
    <mergeCell ref="A63:F63"/>
    <mergeCell ref="A71:F71"/>
    <mergeCell ref="A100:F100"/>
    <mergeCell ref="A106:F106"/>
    <mergeCell ref="A108:F108"/>
    <mergeCell ref="C110:D110"/>
  </mergeCells>
  <printOptions/>
  <pageMargins left="0.5902777777777778" right="0.39375" top="0.5902777777777778" bottom="0.39375" header="0.5118055555555555" footer="0.5118055555555555"/>
  <pageSetup horizontalDpi="300" verticalDpi="300" orientation="landscape" paperSize="9" scale="93" r:id="rId1"/>
  <colBreaks count="1" manualBreakCount="1">
    <brk id="6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view="pageBreakPreview" zoomScale="60" workbookViewId="0" topLeftCell="A1">
      <selection activeCell="A1" sqref="A1:I1"/>
    </sheetView>
  </sheetViews>
  <sheetFormatPr defaultColWidth="9.140625" defaultRowHeight="15"/>
  <cols>
    <col min="1" max="8" width="9.140625" style="27" customWidth="1"/>
    <col min="9" max="9" width="11.28125" style="27" customWidth="1"/>
    <col min="10" max="16384" width="9.140625" style="27" customWidth="1"/>
  </cols>
  <sheetData>
    <row r="1" spans="1:9" ht="20.25" customHeight="1">
      <c r="A1" s="184" t="s">
        <v>24</v>
      </c>
      <c r="B1" s="184"/>
      <c r="C1" s="184"/>
      <c r="D1" s="184"/>
      <c r="E1" s="184"/>
      <c r="F1" s="184"/>
      <c r="G1" s="184"/>
      <c r="H1" s="184"/>
      <c r="I1" s="184"/>
    </row>
    <row r="3" spans="1:9" ht="15">
      <c r="A3" s="185" t="s">
        <v>25</v>
      </c>
      <c r="B3" s="185"/>
      <c r="C3" s="185"/>
      <c r="D3" s="185"/>
      <c r="E3" s="185"/>
      <c r="F3" s="185"/>
      <c r="G3" s="185"/>
      <c r="H3" s="185"/>
      <c r="I3" s="185"/>
    </row>
    <row r="5" spans="1:9" ht="15">
      <c r="A5" s="186" t="s">
        <v>26</v>
      </c>
      <c r="B5" s="186"/>
      <c r="C5" s="186"/>
      <c r="D5" s="186"/>
      <c r="E5" s="186"/>
      <c r="F5" s="186"/>
      <c r="G5" s="186"/>
      <c r="H5" s="186"/>
      <c r="I5" s="186"/>
    </row>
    <row r="6" spans="1:9" ht="15">
      <c r="A6" s="185" t="s">
        <v>27</v>
      </c>
      <c r="B6" s="185"/>
      <c r="C6" s="185"/>
      <c r="D6" s="185"/>
      <c r="E6" s="185"/>
      <c r="F6" s="185"/>
      <c r="G6" s="185"/>
      <c r="H6" s="185"/>
      <c r="I6" s="185"/>
    </row>
    <row r="7" spans="1:9" ht="15">
      <c r="A7" s="185" t="s">
        <v>28</v>
      </c>
      <c r="B7" s="185"/>
      <c r="C7" s="185"/>
      <c r="D7" s="185"/>
      <c r="E7" s="185"/>
      <c r="F7" s="185"/>
      <c r="G7" s="185"/>
      <c r="H7" s="185"/>
      <c r="I7" s="185"/>
    </row>
    <row r="9" spans="1:9" ht="15">
      <c r="A9" s="186" t="s">
        <v>29</v>
      </c>
      <c r="B9" s="186"/>
      <c r="C9" s="186"/>
      <c r="D9" s="186"/>
      <c r="E9" s="186"/>
      <c r="F9" s="186"/>
      <c r="G9" s="186"/>
      <c r="H9" s="186"/>
      <c r="I9" s="186"/>
    </row>
    <row r="10" spans="1:9" ht="15">
      <c r="A10" s="183" t="s">
        <v>30</v>
      </c>
      <c r="B10" s="183"/>
      <c r="C10" s="183"/>
      <c r="D10" s="183"/>
      <c r="E10" s="183"/>
      <c r="F10" s="183"/>
      <c r="G10" s="183"/>
      <c r="H10" s="183"/>
      <c r="I10" s="183"/>
    </row>
    <row r="11" spans="1:9" ht="15">
      <c r="A11" s="183" t="s">
        <v>31</v>
      </c>
      <c r="B11" s="183"/>
      <c r="C11" s="183"/>
      <c r="D11" s="183"/>
      <c r="E11" s="183"/>
      <c r="F11" s="183"/>
      <c r="G11" s="183"/>
      <c r="H11" s="183"/>
      <c r="I11" s="183"/>
    </row>
    <row r="12" spans="1:9" ht="15">
      <c r="A12" s="183" t="s">
        <v>32</v>
      </c>
      <c r="B12" s="183"/>
      <c r="C12" s="183"/>
      <c r="D12" s="183"/>
      <c r="E12" s="183"/>
      <c r="F12" s="183"/>
      <c r="G12" s="183"/>
      <c r="H12" s="183"/>
      <c r="I12" s="183"/>
    </row>
    <row r="13" spans="1:9" ht="15">
      <c r="A13" s="183" t="s">
        <v>33</v>
      </c>
      <c r="B13" s="183"/>
      <c r="C13" s="183"/>
      <c r="D13" s="183"/>
      <c r="E13" s="183"/>
      <c r="F13" s="183"/>
      <c r="G13" s="183"/>
      <c r="H13" s="183"/>
      <c r="I13" s="183"/>
    </row>
  </sheetData>
  <sheetProtection algorithmName="SHA-512" hashValue="zC+KdiSXw4Ac//amrYpmcAxcmNJBugw//cJ0zqGr5//UYFDC13Vfu7gKrfUeXe6/lWTgl2uTR4JpPdpCsKQNxg==" saltValue="jKdCMR3Gb1Qovc0IudNwNw==" spinCount="100000" sheet="1" objects="1" scenarios="1" selectLockedCells="1" selectUnlockedCells="1"/>
  <mergeCells count="10">
    <mergeCell ref="A10:I10"/>
    <mergeCell ref="A11:I11"/>
    <mergeCell ref="A12:I12"/>
    <mergeCell ref="A13:I13"/>
    <mergeCell ref="A1:I1"/>
    <mergeCell ref="A3:I3"/>
    <mergeCell ref="A5:I5"/>
    <mergeCell ref="A6:I6"/>
    <mergeCell ref="A7:I7"/>
    <mergeCell ref="A9:I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Kubiš Petr</dc:creator>
  <cp:keywords/>
  <dc:description/>
  <cp:lastModifiedBy>Försterová Jana</cp:lastModifiedBy>
  <cp:lastPrinted>2017-01-26T13:25:52Z</cp:lastPrinted>
  <dcterms:created xsi:type="dcterms:W3CDTF">2015-05-14T10:18:08Z</dcterms:created>
  <dcterms:modified xsi:type="dcterms:W3CDTF">2017-02-21T08:41:12Z</dcterms:modified>
  <cp:category/>
  <cp:version/>
  <cp:contentType/>
  <cp:contentStatus/>
</cp:coreProperties>
</file>