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bookViews>
    <workbookView xWindow="240" yWindow="45" windowWidth="20115" windowHeight="7995" activeTab="3"/>
  </bookViews>
  <sheets>
    <sheet name="Objekt" sheetId="10" r:id="rId1"/>
    <sheet name="BS" sheetId="6" r:id="rId2"/>
    <sheet name="druhy úklidů" sheetId="2" r:id="rId3"/>
    <sheet name="rekapitulace výměr a cen" sheetId="8" r:id="rId4"/>
  </sheets>
  <definedNames/>
  <calcPr calcId="162913"/>
</workbook>
</file>

<file path=xl/sharedStrings.xml><?xml version="1.0" encoding="utf-8"?>
<sst xmlns="http://schemas.openxmlformats.org/spreadsheetml/2006/main" count="128" uniqueCount="80">
  <si>
    <t xml:space="preserve">Název místnosti </t>
  </si>
  <si>
    <t xml:space="preserve">Podlaha </t>
  </si>
  <si>
    <t>keramická dlažba</t>
  </si>
  <si>
    <t>A  m2/ m2 obklad</t>
  </si>
  <si>
    <t>B m2/ m2 obklad</t>
  </si>
  <si>
    <t>C m2/ m2 obklad</t>
  </si>
  <si>
    <t>D m2/ m2 obklad</t>
  </si>
  <si>
    <t>A</t>
  </si>
  <si>
    <t>B</t>
  </si>
  <si>
    <t>C</t>
  </si>
  <si>
    <t>D</t>
  </si>
  <si>
    <t>bez DPH</t>
  </si>
  <si>
    <t>DPH</t>
  </si>
  <si>
    <t>1 m2</t>
  </si>
  <si>
    <t>objekt</t>
  </si>
  <si>
    <t>celkem</t>
  </si>
  <si>
    <t>Nabídková cena celkem bez DPH</t>
  </si>
  <si>
    <t>Nabídková cena celkem včetně DPH</t>
  </si>
  <si>
    <t>1 rok</t>
  </si>
  <si>
    <t>PŘÍZEMÍ</t>
  </si>
  <si>
    <t xml:space="preserve">D </t>
  </si>
  <si>
    <t>470 01 Česká Lípa</t>
  </si>
  <si>
    <t>prostor před bazénem</t>
  </si>
  <si>
    <t>šatna ženy</t>
  </si>
  <si>
    <t>sprchy + wc ženy</t>
  </si>
  <si>
    <t>šatna muži</t>
  </si>
  <si>
    <t>sprchy + wc muži</t>
  </si>
  <si>
    <t>šatna muži personál</t>
  </si>
  <si>
    <t>šatna ženy personál</t>
  </si>
  <si>
    <t>plavčík + ošetřovna</t>
  </si>
  <si>
    <t>plavčík</t>
  </si>
  <si>
    <t>sklad pomůcek</t>
  </si>
  <si>
    <t xml:space="preserve"> vestibul + vstupní hala</t>
  </si>
  <si>
    <t xml:space="preserve">WC veřejnost </t>
  </si>
  <si>
    <t xml:space="preserve">WC personál </t>
  </si>
  <si>
    <t>strojovna klimatizace</t>
  </si>
  <si>
    <t>50,4/52,2</t>
  </si>
  <si>
    <t>27,1/51</t>
  </si>
  <si>
    <t>34/62</t>
  </si>
  <si>
    <t>31/51</t>
  </si>
  <si>
    <t>34/57</t>
  </si>
  <si>
    <t>11,5/33</t>
  </si>
  <si>
    <t>13,2/35,6</t>
  </si>
  <si>
    <t>7/19,5</t>
  </si>
  <si>
    <t>18,5/42</t>
  </si>
  <si>
    <t>2,5/14,5</t>
  </si>
  <si>
    <t>nábytku, parapetů, dveří, osvětlení, hydrantů apod., čištění čistící zóny, dezinfekce omyvatelných podlahových ploch, dezinfekce</t>
  </si>
  <si>
    <t>zařízení umýváren, sanity, sprch, WC apod., umývání dezinfekčním roztokem, vyprázdnění košů, výměna zásobníků, přesun odpadu na</t>
  </si>
  <si>
    <t>určené místo, čištění keramikou obložených stěn, leštění baterií, mokré leštění a stírání obkladů a omyvatelných stěn a skříněk včetně</t>
  </si>
  <si>
    <t>1 x týdně zametení a vytření všech prostor</t>
  </si>
  <si>
    <t>dlažba</t>
  </si>
  <si>
    <t>venkovní prostory - 3x týdně zamést a zbavit odpadků, v zimě uhrnout sníh dle potřeby</t>
  </si>
  <si>
    <t>Školní 2520</t>
  </si>
  <si>
    <t>1 x denně vytírání všech prostor, 2x denně průběžné zametení</t>
  </si>
  <si>
    <t>šatních skříněk a laviček, dezinfekce vnitřních a vnějších stěn umyvadel, toalet, sprch, skleněných ploch a výplní, vymývání + desinfekce</t>
  </si>
  <si>
    <t xml:space="preserve">odpadových žlábků na obou sprchách včetně kovového krytu. </t>
  </si>
  <si>
    <t xml:space="preserve">                                                                                                                                                </t>
  </si>
  <si>
    <t>celkem WC k udržování      9x                                                                     skleněné dveře = 132 ,6 m2  mytí 1x denně</t>
  </si>
  <si>
    <t>celkem pisoáru k udržování  2x                                                                 skleněné prepážky = 104,64 m2 mytí 1 x denně</t>
  </si>
  <si>
    <t>celkem umyvadel k udržování 12x                                                          skříňky  - vnější plocha 81,12 m2/ vntřní plocha 441,28 m2 mytí 3x týdně</t>
  </si>
  <si>
    <t>BAZÉN SEVER - OBJEKT A</t>
  </si>
  <si>
    <t>Druhy úklidů bazén Sever - OBJEKT A</t>
  </si>
  <si>
    <t>Rekapitulace bazén Sever - OBJEKT A</t>
  </si>
  <si>
    <t>datum</t>
  </si>
  <si>
    <t>jméno, příjmení a podpis oprávněné osoby</t>
  </si>
  <si>
    <t xml:space="preserve">celkem sprch k udržování  12x                                                                   </t>
  </si>
  <si>
    <t>E</t>
  </si>
  <si>
    <t xml:space="preserve">tabulka jednotkových cen za 1 m2 kompletního úklidu dle jednotlivých druhů (A, B, C, D, E) </t>
  </si>
  <si>
    <t>Celkem Kč bez DPH /1 měsíc bez mytí oken</t>
  </si>
  <si>
    <r>
      <t xml:space="preserve">2 x ročně umytí oken - </t>
    </r>
    <r>
      <rPr>
        <sz val="11"/>
        <rFont val="Calibri"/>
        <family val="2"/>
        <scheme val="minor"/>
      </rPr>
      <t xml:space="preserve"> zahrnuje umytí rámu okna, umytí skla z obou stran a umytí vnějších i vnitřních parapetů </t>
    </r>
  </si>
  <si>
    <r>
      <t xml:space="preserve">okna celkem 49x    =     </t>
    </r>
    <r>
      <rPr>
        <sz val="11"/>
        <rFont val="Calibri"/>
        <family val="2"/>
        <scheme val="minor"/>
      </rPr>
      <t>plocha skel 133 m2</t>
    </r>
  </si>
  <si>
    <t>Celková nabídková cena - objekt A</t>
  </si>
  <si>
    <t>informativní údaje pro úklid A</t>
  </si>
  <si>
    <t>pozn. účastník vyplní růžová pole</t>
  </si>
  <si>
    <t>venkovní prostory</t>
  </si>
  <si>
    <t>plochy okolo bazénové vany</t>
  </si>
  <si>
    <t>tabulka cen za 1 měsíc úklidu (pouze 5 dní v týdnu) za požadované množství pro jednotlivé druhy úklidů</t>
  </si>
  <si>
    <t>tabulka cen za 1 rok (10 měsíců) úklidu požadovaných ploch dle jednotlivých druhů úklidů</t>
  </si>
  <si>
    <t>Celkem Kč bez DPH/1 rok, tj. 10 měsíců včetně mytí oken</t>
  </si>
  <si>
    <r>
      <t xml:space="preserve">průběžný úklid dle potřeby po celou provozní </t>
    </r>
    <r>
      <rPr>
        <sz val="11"/>
        <rFont val="Calibri"/>
        <family val="2"/>
        <scheme val="minor"/>
      </rPr>
      <t>dobu 5 dnů v týdnu</t>
    </r>
    <r>
      <rPr>
        <sz val="11"/>
        <color theme="1"/>
        <rFont val="Calibri"/>
        <family val="2"/>
        <scheme val="minor"/>
      </rPr>
      <t xml:space="preserve">: zametání, umývání podlahy vše dle charakteru ploch, utírání prachu vč. radiátorů,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</si>
</sst>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0" fillId="0" borderId="0" xfId="0" applyBorder="1"/>
    <xf numFmtId="0" fontId="2" fillId="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0" fillId="5" borderId="13" xfId="0" applyFill="1" applyBorder="1"/>
    <xf numFmtId="0" fontId="0" fillId="5" borderId="9" xfId="0" applyFill="1" applyBorder="1"/>
    <xf numFmtId="0" fontId="4" fillId="5" borderId="1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0" xfId="0" applyFill="1" applyBorder="1"/>
    <xf numFmtId="0" fontId="0" fillId="5" borderId="15" xfId="0" applyFill="1" applyBorder="1"/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0" fillId="5" borderId="17" xfId="0" applyFill="1" applyBorder="1"/>
    <xf numFmtId="0" fontId="0" fillId="5" borderId="18" xfId="0" applyFill="1" applyBorder="1"/>
    <xf numFmtId="0" fontId="0" fillId="0" borderId="19" xfId="0" applyBorder="1"/>
    <xf numFmtId="0" fontId="0" fillId="8" borderId="20" xfId="0" applyNumberFormat="1" applyFill="1" applyBorder="1" applyAlignment="1">
      <alignment horizontal="center" vertical="center"/>
    </xf>
    <xf numFmtId="0" fontId="0" fillId="8" borderId="21" xfId="0" applyNumberFormat="1" applyFill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/>
    </xf>
    <xf numFmtId="0" fontId="0" fillId="0" borderId="0" xfId="0" applyFill="1" applyBorder="1"/>
    <xf numFmtId="0" fontId="6" fillId="0" borderId="0" xfId="0" applyFont="1"/>
    <xf numFmtId="0" fontId="7" fillId="0" borderId="0" xfId="0" applyFont="1"/>
    <xf numFmtId="0" fontId="0" fillId="0" borderId="22" xfId="0" applyBorder="1"/>
    <xf numFmtId="0" fontId="0" fillId="7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7" borderId="26" xfId="0" applyFill="1" applyBorder="1"/>
    <xf numFmtId="0" fontId="0" fillId="3" borderId="26" xfId="0" applyFill="1" applyBorder="1"/>
    <xf numFmtId="0" fontId="0" fillId="4" borderId="26" xfId="0" applyFill="1" applyBorder="1"/>
    <xf numFmtId="0" fontId="0" fillId="5" borderId="26" xfId="0" applyFill="1" applyBorder="1"/>
    <xf numFmtId="0" fontId="0" fillId="0" borderId="15" xfId="0" applyBorder="1"/>
    <xf numFmtId="0" fontId="0" fillId="9" borderId="23" xfId="0" applyFill="1" applyBorder="1" applyAlignment="1">
      <alignment horizontal="center"/>
    </xf>
    <xf numFmtId="0" fontId="0" fillId="9" borderId="26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0" borderId="9" xfId="0" applyBorder="1" applyAlignment="1">
      <alignment wrapText="1"/>
    </xf>
    <xf numFmtId="164" fontId="0" fillId="0" borderId="27" xfId="0" applyNumberFormat="1" applyBorder="1"/>
    <xf numFmtId="164" fontId="0" fillId="0" borderId="26" xfId="0" applyNumberFormat="1" applyFill="1" applyBorder="1"/>
    <xf numFmtId="164" fontId="0" fillId="10" borderId="26" xfId="0" applyNumberFormat="1" applyFill="1" applyBorder="1" applyProtection="1">
      <protection locked="0"/>
    </xf>
    <xf numFmtId="164" fontId="0" fillId="10" borderId="28" xfId="0" applyNumberFormat="1" applyFill="1" applyBorder="1" applyProtection="1">
      <protection locked="0"/>
    </xf>
    <xf numFmtId="164" fontId="0" fillId="0" borderId="0" xfId="0" applyNumberFormat="1"/>
    <xf numFmtId="164" fontId="10" fillId="11" borderId="10" xfId="0" applyNumberFormat="1" applyFont="1" applyFill="1" applyBorder="1"/>
    <xf numFmtId="0" fontId="11" fillId="0" borderId="0" xfId="0" applyFont="1"/>
    <xf numFmtId="0" fontId="12" fillId="0" borderId="0" xfId="0" applyFont="1" applyBorder="1"/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>
      <alignment wrapText="1"/>
    </xf>
    <xf numFmtId="164" fontId="8" fillId="12" borderId="28" xfId="0" applyNumberFormat="1" applyFont="1" applyFill="1" applyBorder="1" applyProtection="1">
      <protection locked="0"/>
    </xf>
    <xf numFmtId="0" fontId="13" fillId="0" borderId="18" xfId="0" applyFont="1" applyBorder="1"/>
    <xf numFmtId="0" fontId="8" fillId="8" borderId="0" xfId="0" applyFont="1" applyFill="1" applyBorder="1"/>
    <xf numFmtId="0" fontId="8" fillId="8" borderId="0" xfId="0" applyFont="1" applyFill="1" applyBorder="1" applyAlignment="1">
      <alignment/>
    </xf>
    <xf numFmtId="164" fontId="8" fillId="8" borderId="0" xfId="0" applyNumberFormat="1" applyFont="1" applyFill="1" applyBorder="1"/>
    <xf numFmtId="0" fontId="0" fillId="0" borderId="27" xfId="0" applyBorder="1"/>
    <xf numFmtId="164" fontId="2" fillId="13" borderId="27" xfId="0" applyNumberFormat="1" applyFont="1" applyFill="1" applyBorder="1"/>
    <xf numFmtId="164" fontId="0" fillId="0" borderId="27" xfId="0" applyNumberFormat="1" applyFont="1" applyFill="1" applyBorder="1"/>
    <xf numFmtId="0" fontId="0" fillId="0" borderId="0" xfId="0" applyAlignment="1">
      <alignment wrapText="1"/>
    </xf>
    <xf numFmtId="164" fontId="0" fillId="9" borderId="10" xfId="0" applyNumberFormat="1" applyFill="1" applyBorder="1"/>
    <xf numFmtId="0" fontId="8" fillId="0" borderId="0" xfId="0" applyFont="1"/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0" fontId="2" fillId="14" borderId="32" xfId="0" applyFont="1" applyFill="1" applyBorder="1" applyAlignment="1">
      <alignment horizontal="center"/>
    </xf>
    <xf numFmtId="0" fontId="2" fillId="14" borderId="33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14" fillId="8" borderId="0" xfId="0" applyNumberFormat="1" applyFont="1" applyFill="1" applyBorder="1" applyAlignment="1">
      <alignment horizontal="center"/>
    </xf>
    <xf numFmtId="164" fontId="8" fillId="8" borderId="0" xfId="0" applyNumberFormat="1" applyFont="1" applyFill="1" applyBorder="1" applyAlignment="1">
      <alignment horizontal="center"/>
    </xf>
    <xf numFmtId="0" fontId="9" fillId="1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K7"/>
  <sheetViews>
    <sheetView workbookViewId="0" topLeftCell="A1">
      <selection activeCell="I13" sqref="I13"/>
    </sheetView>
  </sheetViews>
  <sheetFormatPr defaultColWidth="9.140625" defaultRowHeight="15"/>
  <sheetData>
    <row r="4" ht="15.75" thickBot="1"/>
    <row r="5" spans="4:11" ht="33.75" customHeight="1">
      <c r="D5" s="22" t="s">
        <v>60</v>
      </c>
      <c r="E5" s="23"/>
      <c r="F5" s="23"/>
      <c r="G5" s="23"/>
      <c r="H5" s="24"/>
      <c r="I5" s="24"/>
      <c r="J5" s="24"/>
      <c r="K5" s="25"/>
    </row>
    <row r="6" spans="4:11" ht="33.75" customHeight="1">
      <c r="D6" s="26" t="s">
        <v>52</v>
      </c>
      <c r="E6" s="27"/>
      <c r="F6" s="27"/>
      <c r="G6" s="27"/>
      <c r="H6" s="28"/>
      <c r="I6" s="28"/>
      <c r="J6" s="28"/>
      <c r="K6" s="29"/>
    </row>
    <row r="7" spans="4:11" ht="33.75" customHeight="1" thickBot="1">
      <c r="D7" s="30" t="s">
        <v>21</v>
      </c>
      <c r="E7" s="31"/>
      <c r="F7" s="31"/>
      <c r="G7" s="31"/>
      <c r="H7" s="32"/>
      <c r="I7" s="32"/>
      <c r="J7" s="32"/>
      <c r="K7" s="33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 topLeftCell="A1">
      <selection activeCell="D27" sqref="D27"/>
    </sheetView>
  </sheetViews>
  <sheetFormatPr defaultColWidth="9.140625" defaultRowHeight="15"/>
  <cols>
    <col min="2" max="2" width="23.00390625" style="0" customWidth="1"/>
    <col min="3" max="3" width="18.28125" style="0" customWidth="1"/>
    <col min="4" max="4" width="16.57421875" style="0" customWidth="1"/>
    <col min="5" max="6" width="17.00390625" style="0" customWidth="1"/>
    <col min="7" max="7" width="23.421875" style="0" customWidth="1"/>
  </cols>
  <sheetData>
    <row r="1" spans="1:7" ht="15.75" thickBot="1">
      <c r="A1" s="84" t="s">
        <v>60</v>
      </c>
      <c r="B1" s="85"/>
      <c r="C1" s="85"/>
      <c r="D1" s="85"/>
      <c r="E1" s="85"/>
      <c r="F1" s="85"/>
      <c r="G1" s="85"/>
    </row>
    <row r="2" spans="1:7" ht="16.5" thickBot="1" thickTop="1">
      <c r="A2" s="2" t="s">
        <v>19</v>
      </c>
      <c r="B2" s="1" t="s">
        <v>0</v>
      </c>
      <c r="C2" s="19" t="s">
        <v>3</v>
      </c>
      <c r="D2" s="5" t="s">
        <v>4</v>
      </c>
      <c r="E2" s="6" t="s">
        <v>5</v>
      </c>
      <c r="F2" s="7" t="s">
        <v>6</v>
      </c>
      <c r="G2" s="2" t="s">
        <v>1</v>
      </c>
    </row>
    <row r="3" spans="1:7" ht="15.75" thickTop="1">
      <c r="A3" s="8">
        <v>1</v>
      </c>
      <c r="B3" s="34" t="s">
        <v>22</v>
      </c>
      <c r="C3" s="35" t="s">
        <v>36</v>
      </c>
      <c r="D3" s="10"/>
      <c r="E3" s="10"/>
      <c r="F3" s="10"/>
      <c r="G3" s="4" t="s">
        <v>2</v>
      </c>
    </row>
    <row r="4" spans="1:7" ht="15">
      <c r="A4" s="9">
        <v>2</v>
      </c>
      <c r="B4" s="3" t="s">
        <v>23</v>
      </c>
      <c r="C4" s="36" t="s">
        <v>37</v>
      </c>
      <c r="D4" s="9"/>
      <c r="E4" s="9"/>
      <c r="F4" s="9"/>
      <c r="G4" s="4" t="s">
        <v>2</v>
      </c>
    </row>
    <row r="5" spans="1:7" ht="15">
      <c r="A5" s="9">
        <v>3</v>
      </c>
      <c r="B5" s="3" t="s">
        <v>24</v>
      </c>
      <c r="C5" s="36" t="s">
        <v>38</v>
      </c>
      <c r="D5" s="9"/>
      <c r="E5" s="9"/>
      <c r="F5" s="9"/>
      <c r="G5" s="4" t="s">
        <v>2</v>
      </c>
    </row>
    <row r="6" spans="1:7" ht="15">
      <c r="A6" s="9">
        <v>4</v>
      </c>
      <c r="B6" s="3" t="s">
        <v>25</v>
      </c>
      <c r="C6" s="36" t="s">
        <v>39</v>
      </c>
      <c r="D6" s="9"/>
      <c r="E6" s="9"/>
      <c r="F6" s="9"/>
      <c r="G6" s="4" t="s">
        <v>2</v>
      </c>
    </row>
    <row r="7" spans="1:7" ht="15">
      <c r="A7" s="9">
        <v>5</v>
      </c>
      <c r="B7" s="3" t="s">
        <v>26</v>
      </c>
      <c r="C7" s="36" t="s">
        <v>40</v>
      </c>
      <c r="D7" s="9"/>
      <c r="E7" s="9"/>
      <c r="F7" s="9"/>
      <c r="G7" s="4" t="s">
        <v>2</v>
      </c>
    </row>
    <row r="8" spans="1:7" ht="15">
      <c r="A8" s="9">
        <v>6</v>
      </c>
      <c r="B8" s="3" t="s">
        <v>27</v>
      </c>
      <c r="C8" s="36" t="s">
        <v>41</v>
      </c>
      <c r="D8" s="9"/>
      <c r="E8" s="9"/>
      <c r="F8" s="9"/>
      <c r="G8" s="4" t="s">
        <v>2</v>
      </c>
    </row>
    <row r="9" spans="1:7" ht="15">
      <c r="A9" s="9">
        <v>7</v>
      </c>
      <c r="B9" s="3" t="s">
        <v>28</v>
      </c>
      <c r="C9" s="36" t="s">
        <v>41</v>
      </c>
      <c r="D9" s="9"/>
      <c r="E9" s="9"/>
      <c r="F9" s="9"/>
      <c r="G9" s="4" t="s">
        <v>2</v>
      </c>
    </row>
    <row r="10" spans="1:7" ht="15">
      <c r="A10" s="9">
        <v>8</v>
      </c>
      <c r="B10" s="3" t="s">
        <v>29</v>
      </c>
      <c r="C10" s="36"/>
      <c r="D10" s="9" t="s">
        <v>42</v>
      </c>
      <c r="E10" s="9"/>
      <c r="F10" s="9"/>
      <c r="G10" s="4" t="s">
        <v>2</v>
      </c>
    </row>
    <row r="11" spans="1:7" ht="15">
      <c r="A11" s="9">
        <v>9</v>
      </c>
      <c r="B11" s="3" t="s">
        <v>30</v>
      </c>
      <c r="C11" s="36"/>
      <c r="D11" s="9" t="s">
        <v>43</v>
      </c>
      <c r="E11" s="9"/>
      <c r="F11" s="9"/>
      <c r="G11" s="4" t="s">
        <v>2</v>
      </c>
    </row>
    <row r="12" spans="1:7" ht="15">
      <c r="A12" s="9">
        <v>10</v>
      </c>
      <c r="B12" s="3" t="s">
        <v>31</v>
      </c>
      <c r="C12" s="36"/>
      <c r="D12" s="20"/>
      <c r="E12" s="9" t="s">
        <v>44</v>
      </c>
      <c r="F12" s="9"/>
      <c r="G12" s="4" t="s">
        <v>2</v>
      </c>
    </row>
    <row r="13" spans="1:7" ht="15">
      <c r="A13" s="9">
        <v>11</v>
      </c>
      <c r="B13" s="4" t="s">
        <v>32</v>
      </c>
      <c r="C13" s="10">
        <v>210.2</v>
      </c>
      <c r="D13" s="9"/>
      <c r="E13" s="9"/>
      <c r="F13" s="9"/>
      <c r="G13" s="4" t="s">
        <v>2</v>
      </c>
    </row>
    <row r="14" spans="1:7" ht="15">
      <c r="A14" s="9">
        <v>12</v>
      </c>
      <c r="B14" s="3" t="s">
        <v>33</v>
      </c>
      <c r="C14" s="9" t="s">
        <v>45</v>
      </c>
      <c r="D14" s="9"/>
      <c r="E14" s="9"/>
      <c r="F14" s="9"/>
      <c r="G14" s="4" t="s">
        <v>2</v>
      </c>
    </row>
    <row r="15" spans="1:7" ht="15">
      <c r="A15" s="9">
        <v>13</v>
      </c>
      <c r="B15" s="3" t="s">
        <v>34</v>
      </c>
      <c r="C15" s="9" t="s">
        <v>45</v>
      </c>
      <c r="D15" s="20"/>
      <c r="E15" s="9"/>
      <c r="F15" s="9"/>
      <c r="G15" s="4" t="s">
        <v>2</v>
      </c>
    </row>
    <row r="16" spans="1:7" ht="15">
      <c r="A16" s="9">
        <v>14</v>
      </c>
      <c r="B16" s="3" t="s">
        <v>35</v>
      </c>
      <c r="C16" s="9"/>
      <c r="D16" s="20"/>
      <c r="E16" s="9">
        <v>46</v>
      </c>
      <c r="F16" s="9"/>
      <c r="G16" s="4" t="s">
        <v>2</v>
      </c>
    </row>
    <row r="17" spans="1:7" ht="30">
      <c r="A17" s="68">
        <v>15</v>
      </c>
      <c r="B17" s="72" t="s">
        <v>75</v>
      </c>
      <c r="C17" s="69">
        <v>234.63</v>
      </c>
      <c r="D17" s="69"/>
      <c r="E17" s="69"/>
      <c r="F17" s="70"/>
      <c r="G17" s="71" t="s">
        <v>2</v>
      </c>
    </row>
    <row r="18" spans="1:7" ht="15">
      <c r="A18" s="9">
        <v>16</v>
      </c>
      <c r="B18" s="3" t="s">
        <v>74</v>
      </c>
      <c r="C18" s="9"/>
      <c r="D18" s="9"/>
      <c r="E18" s="9"/>
      <c r="F18" s="9">
        <v>96</v>
      </c>
      <c r="G18" s="4" t="s">
        <v>50</v>
      </c>
    </row>
    <row r="19" ht="15.75" thickBot="1"/>
    <row r="20" spans="1:6" ht="15.75" thickBot="1">
      <c r="A20" s="14"/>
      <c r="B20" s="17" t="s">
        <v>15</v>
      </c>
      <c r="C20" s="17">
        <v>1017.53</v>
      </c>
      <c r="D20" s="17">
        <v>75.3</v>
      </c>
      <c r="E20" s="17">
        <v>106.5</v>
      </c>
      <c r="F20" s="21">
        <v>96</v>
      </c>
    </row>
  </sheetData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 topLeftCell="A1">
      <selection activeCell="C12" sqref="C12"/>
    </sheetView>
  </sheetViews>
  <sheetFormatPr defaultColWidth="9.140625" defaultRowHeight="15"/>
  <cols>
    <col min="3" max="3" width="119.140625" style="0" customWidth="1"/>
  </cols>
  <sheetData>
    <row r="1" spans="1:3" ht="15.75" thickBot="1">
      <c r="A1" s="86" t="s">
        <v>61</v>
      </c>
      <c r="B1" s="87"/>
      <c r="C1" s="88"/>
    </row>
    <row r="2" spans="1:3" ht="15">
      <c r="A2" s="105" t="s">
        <v>7</v>
      </c>
      <c r="B2" s="89"/>
      <c r="C2" s="12" t="s">
        <v>79</v>
      </c>
    </row>
    <row r="3" spans="1:3" ht="15">
      <c r="A3" s="106"/>
      <c r="B3" s="90"/>
      <c r="C3" s="13" t="s">
        <v>46</v>
      </c>
    </row>
    <row r="4" spans="1:3" ht="15">
      <c r="A4" s="106"/>
      <c r="B4" s="90"/>
      <c r="C4" s="13" t="s">
        <v>47</v>
      </c>
    </row>
    <row r="5" spans="1:3" ht="15">
      <c r="A5" s="106"/>
      <c r="B5" s="90"/>
      <c r="C5" s="13" t="s">
        <v>48</v>
      </c>
    </row>
    <row r="6" spans="1:3" ht="15">
      <c r="A6" s="106"/>
      <c r="B6" s="90"/>
      <c r="C6" s="13" t="s">
        <v>54</v>
      </c>
    </row>
    <row r="7" spans="1:3" ht="15">
      <c r="A7" s="106"/>
      <c r="B7" s="90"/>
      <c r="C7" s="13" t="s">
        <v>55</v>
      </c>
    </row>
    <row r="8" spans="1:3" ht="15.75" thickBot="1">
      <c r="A8" s="107"/>
      <c r="B8" s="91"/>
      <c r="C8" s="74"/>
    </row>
    <row r="9" spans="1:3" ht="15" customHeight="1">
      <c r="A9" s="92" t="s">
        <v>8</v>
      </c>
      <c r="B9" s="95"/>
      <c r="C9" s="12" t="s">
        <v>53</v>
      </c>
    </row>
    <row r="10" spans="1:3" ht="15.75" customHeight="1">
      <c r="A10" s="93"/>
      <c r="B10" s="96"/>
      <c r="C10" s="13"/>
    </row>
    <row r="11" spans="1:3" ht="17.25" customHeight="1">
      <c r="A11" s="93"/>
      <c r="B11" s="96"/>
      <c r="C11" s="13"/>
    </row>
    <row r="12" spans="1:3" ht="17.25" customHeight="1">
      <c r="A12" s="93"/>
      <c r="B12" s="96"/>
      <c r="C12" s="13"/>
    </row>
    <row r="13" spans="1:3" ht="17.25" customHeight="1" thickBot="1">
      <c r="A13" s="94"/>
      <c r="B13" s="97"/>
      <c r="C13" s="11"/>
    </row>
    <row r="14" spans="1:3" ht="15" customHeight="1">
      <c r="A14" s="92" t="s">
        <v>9</v>
      </c>
      <c r="B14" s="98"/>
      <c r="C14" s="13" t="s">
        <v>49</v>
      </c>
    </row>
    <row r="15" spans="1:4" ht="15.75" customHeight="1" thickBot="1">
      <c r="A15" s="94"/>
      <c r="B15" s="99"/>
      <c r="C15" s="11"/>
      <c r="D15" s="16"/>
    </row>
    <row r="16" spans="1:3" ht="15">
      <c r="A16" s="92" t="s">
        <v>20</v>
      </c>
      <c r="B16" s="103"/>
      <c r="C16" s="12" t="s">
        <v>51</v>
      </c>
    </row>
    <row r="17" spans="1:3" ht="15.75" thickBot="1">
      <c r="A17" s="94"/>
      <c r="B17" s="104"/>
      <c r="C17" s="11"/>
    </row>
    <row r="18" ht="15.75" thickBot="1"/>
    <row r="19" spans="1:3" ht="15">
      <c r="A19" s="92" t="s">
        <v>66</v>
      </c>
      <c r="B19" s="100"/>
      <c r="C19" s="59" t="s">
        <v>69</v>
      </c>
    </row>
    <row r="20" spans="1:3" ht="15">
      <c r="A20" s="93"/>
      <c r="B20" s="101"/>
      <c r="C20" s="54"/>
    </row>
    <row r="21" spans="1:3" ht="15.75" thickBot="1">
      <c r="A21" s="94"/>
      <c r="B21" s="102"/>
      <c r="C21" s="11" t="s">
        <v>70</v>
      </c>
    </row>
    <row r="23" spans="3:4" ht="15">
      <c r="C23" s="66" t="s">
        <v>72</v>
      </c>
      <c r="D23" s="16"/>
    </row>
    <row r="24" spans="3:4" ht="15">
      <c r="C24" s="16" t="s">
        <v>65</v>
      </c>
      <c r="D24" s="18"/>
    </row>
    <row r="25" spans="3:4" ht="15">
      <c r="C25" s="16" t="s">
        <v>57</v>
      </c>
      <c r="D25" s="18"/>
    </row>
    <row r="26" spans="3:4" ht="15">
      <c r="C26" s="16" t="s">
        <v>58</v>
      </c>
      <c r="D26" s="18"/>
    </row>
    <row r="27" spans="3:4" ht="15">
      <c r="C27" s="16" t="s">
        <v>59</v>
      </c>
      <c r="D27" s="18"/>
    </row>
    <row r="28" ht="15">
      <c r="C28" t="s">
        <v>56</v>
      </c>
    </row>
    <row r="30" ht="15">
      <c r="C30" s="37"/>
    </row>
  </sheetData>
  <mergeCells count="11">
    <mergeCell ref="A19:A21"/>
    <mergeCell ref="B19:B21"/>
    <mergeCell ref="A16:A17"/>
    <mergeCell ref="B16:B17"/>
    <mergeCell ref="A2:A8"/>
    <mergeCell ref="A1:C1"/>
    <mergeCell ref="B2:B8"/>
    <mergeCell ref="A9:A13"/>
    <mergeCell ref="B9:B13"/>
    <mergeCell ref="A14:A15"/>
    <mergeCell ref="B14:B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 topLeftCell="A1">
      <selection activeCell="A11" sqref="A11"/>
    </sheetView>
  </sheetViews>
  <sheetFormatPr defaultColWidth="9.140625" defaultRowHeight="15"/>
  <cols>
    <col min="1" max="1" width="23.140625" style="0" customWidth="1"/>
    <col min="2" max="2" width="8.140625" style="0" customWidth="1"/>
    <col min="3" max="3" width="17.7109375" style="0" customWidth="1"/>
    <col min="4" max="4" width="19.28125" style="0" customWidth="1"/>
    <col min="5" max="5" width="15.7109375" style="0" customWidth="1"/>
    <col min="6" max="6" width="12.7109375" style="0" customWidth="1"/>
    <col min="7" max="7" width="15.7109375" style="0" customWidth="1"/>
    <col min="8" max="8" width="10.140625" style="0" customWidth="1"/>
    <col min="9" max="13" width="15.7109375" style="0" customWidth="1"/>
    <col min="14" max="14" width="6.28125" style="0" customWidth="1"/>
  </cols>
  <sheetData>
    <row r="1" spans="1:9" ht="15">
      <c r="A1" s="110" t="s">
        <v>62</v>
      </c>
      <c r="B1" s="110"/>
      <c r="C1" s="110"/>
      <c r="D1" s="110"/>
      <c r="E1" s="110"/>
      <c r="F1" s="110"/>
      <c r="G1" s="110"/>
      <c r="H1" s="110"/>
      <c r="I1" s="110"/>
    </row>
    <row r="3" ht="15.75" thickBot="1">
      <c r="A3" s="41" t="s">
        <v>67</v>
      </c>
    </row>
    <row r="4" spans="1:11" ht="30" customHeight="1">
      <c r="A4" s="42"/>
      <c r="B4" s="43" t="s">
        <v>7</v>
      </c>
      <c r="C4" s="44" t="s">
        <v>11</v>
      </c>
      <c r="D4" s="45" t="s">
        <v>8</v>
      </c>
      <c r="E4" s="44" t="s">
        <v>11</v>
      </c>
      <c r="F4" s="46" t="s">
        <v>9</v>
      </c>
      <c r="G4" s="44" t="s">
        <v>11</v>
      </c>
      <c r="H4" s="47" t="s">
        <v>10</v>
      </c>
      <c r="I4" s="48" t="s">
        <v>11</v>
      </c>
      <c r="J4" s="55" t="s">
        <v>66</v>
      </c>
      <c r="K4" s="48" t="s">
        <v>11</v>
      </c>
    </row>
    <row r="5" spans="1:11" ht="15.75" thickBot="1">
      <c r="A5" s="49"/>
      <c r="B5" s="50" t="s">
        <v>13</v>
      </c>
      <c r="C5" s="62"/>
      <c r="D5" s="51" t="s">
        <v>13</v>
      </c>
      <c r="E5" s="62"/>
      <c r="F5" s="52" t="s">
        <v>13</v>
      </c>
      <c r="G5" s="62"/>
      <c r="H5" s="53" t="s">
        <v>13</v>
      </c>
      <c r="I5" s="63"/>
      <c r="J5" s="56" t="s">
        <v>13</v>
      </c>
      <c r="K5" s="63"/>
    </row>
    <row r="6" spans="1:9" ht="15">
      <c r="A6" s="16"/>
      <c r="B6" s="16"/>
      <c r="C6" s="16"/>
      <c r="D6" s="16"/>
      <c r="E6" s="16"/>
      <c r="F6" s="16"/>
      <c r="G6" s="16"/>
      <c r="H6" s="16"/>
      <c r="I6" s="16"/>
    </row>
    <row r="7" spans="1:6" ht="15.75" thickBot="1">
      <c r="A7" s="41" t="s">
        <v>76</v>
      </c>
      <c r="B7" s="83"/>
      <c r="C7" s="83"/>
      <c r="D7" s="83"/>
      <c r="E7" s="83"/>
      <c r="F7" s="83"/>
    </row>
    <row r="8" spans="1:13" ht="45.75" thickBot="1">
      <c r="A8" s="42" t="s">
        <v>14</v>
      </c>
      <c r="B8" s="43" t="s">
        <v>7</v>
      </c>
      <c r="C8" s="44" t="s">
        <v>11</v>
      </c>
      <c r="D8" s="45" t="s">
        <v>8</v>
      </c>
      <c r="E8" s="44" t="s">
        <v>11</v>
      </c>
      <c r="F8" s="46" t="s">
        <v>9</v>
      </c>
      <c r="G8" s="44" t="s">
        <v>11</v>
      </c>
      <c r="H8" s="47" t="s">
        <v>10</v>
      </c>
      <c r="I8" s="48" t="s">
        <v>11</v>
      </c>
      <c r="J8" s="57"/>
      <c r="K8" s="57"/>
      <c r="M8" s="81" t="s">
        <v>68</v>
      </c>
    </row>
    <row r="9" spans="1:13" ht="16.5" thickBot="1">
      <c r="A9" s="49"/>
      <c r="B9" s="50">
        <v>1017.5</v>
      </c>
      <c r="C9" s="62"/>
      <c r="D9" s="51">
        <v>75.3</v>
      </c>
      <c r="E9" s="62"/>
      <c r="F9" s="52">
        <v>106.5</v>
      </c>
      <c r="G9" s="62"/>
      <c r="H9" s="53">
        <v>96</v>
      </c>
      <c r="I9" s="63"/>
      <c r="J9" s="58"/>
      <c r="K9" s="58"/>
      <c r="M9" s="65">
        <f>C9+E9+G9+I9</f>
        <v>0</v>
      </c>
    </row>
    <row r="11" ht="15.75" thickBot="1">
      <c r="A11" s="41" t="s">
        <v>77</v>
      </c>
    </row>
    <row r="12" spans="1:13" ht="60.75" thickBot="1">
      <c r="A12" s="42" t="s">
        <v>14</v>
      </c>
      <c r="B12" s="43" t="s">
        <v>7</v>
      </c>
      <c r="C12" s="44" t="s">
        <v>11</v>
      </c>
      <c r="D12" s="45" t="s">
        <v>8</v>
      </c>
      <c r="E12" s="44" t="s">
        <v>11</v>
      </c>
      <c r="F12" s="46" t="s">
        <v>9</v>
      </c>
      <c r="G12" s="44" t="s">
        <v>11</v>
      </c>
      <c r="H12" s="47" t="s">
        <v>10</v>
      </c>
      <c r="I12" s="44" t="s">
        <v>11</v>
      </c>
      <c r="J12" s="55" t="s">
        <v>66</v>
      </c>
      <c r="K12" s="48" t="s">
        <v>11</v>
      </c>
      <c r="M12" s="81" t="s">
        <v>78</v>
      </c>
    </row>
    <row r="13" spans="1:13" ht="15.75" thickBot="1">
      <c r="A13" s="49"/>
      <c r="B13" s="50">
        <v>1017.5</v>
      </c>
      <c r="C13" s="61">
        <f>C9*10</f>
        <v>0</v>
      </c>
      <c r="D13" s="51">
        <v>75.3</v>
      </c>
      <c r="E13" s="61">
        <f>E9*10</f>
        <v>0</v>
      </c>
      <c r="F13" s="52">
        <v>106.5</v>
      </c>
      <c r="G13" s="61">
        <f>G9*10</f>
        <v>0</v>
      </c>
      <c r="H13" s="53">
        <v>96</v>
      </c>
      <c r="I13" s="61">
        <f>I9*10</f>
        <v>0</v>
      </c>
      <c r="J13" s="56">
        <v>133</v>
      </c>
      <c r="K13" s="73">
        <f>K5*J13*2</f>
        <v>0</v>
      </c>
      <c r="M13" s="82">
        <f>C13+E13+G13+I13+K13</f>
        <v>0</v>
      </c>
    </row>
    <row r="15" spans="1:9" ht="15">
      <c r="A15" s="67" t="s">
        <v>73</v>
      </c>
      <c r="B15" s="16"/>
      <c r="C15" s="16"/>
      <c r="D15" s="16"/>
      <c r="E15" s="16"/>
      <c r="F15" s="16"/>
      <c r="G15" s="16"/>
      <c r="H15" s="16"/>
      <c r="I15" s="16"/>
    </row>
    <row r="16" spans="14:15" ht="15">
      <c r="N16" s="39"/>
      <c r="O16" s="39"/>
    </row>
    <row r="17" spans="1:7" ht="15">
      <c r="A17" s="37"/>
      <c r="D17" s="15" t="s">
        <v>71</v>
      </c>
      <c r="E17" s="15"/>
      <c r="F17" s="15"/>
      <c r="G17" s="15"/>
    </row>
    <row r="19" spans="4:9" ht="15">
      <c r="D19" s="78" t="s">
        <v>18</v>
      </c>
      <c r="E19" s="75"/>
      <c r="F19" s="75"/>
      <c r="G19" s="75"/>
      <c r="H19" s="76"/>
      <c r="I19" s="76"/>
    </row>
    <row r="20" spans="1:9" ht="18.75">
      <c r="A20" t="s">
        <v>16</v>
      </c>
      <c r="D20" s="79">
        <f>M13</f>
        <v>0</v>
      </c>
      <c r="E20" s="77"/>
      <c r="F20" s="77"/>
      <c r="G20" s="77"/>
      <c r="H20" s="108"/>
      <c r="I20" s="108"/>
    </row>
    <row r="21" spans="1:9" ht="15">
      <c r="A21" t="s">
        <v>12</v>
      </c>
      <c r="D21" s="60">
        <f>D20*0.21</f>
        <v>0</v>
      </c>
      <c r="E21" s="77"/>
      <c r="F21" s="77"/>
      <c r="G21" s="77"/>
      <c r="H21" s="109"/>
      <c r="I21" s="109"/>
    </row>
    <row r="22" spans="1:9" ht="15">
      <c r="A22" t="s">
        <v>17</v>
      </c>
      <c r="D22" s="80">
        <f>SUM(D20:D21)</f>
        <v>0</v>
      </c>
      <c r="E22" s="77"/>
      <c r="F22" s="77"/>
      <c r="G22" s="77"/>
      <c r="H22" s="109"/>
      <c r="I22" s="109"/>
    </row>
    <row r="23" spans="4:9" ht="15">
      <c r="D23" s="16"/>
      <c r="E23" s="16"/>
      <c r="F23" s="16"/>
      <c r="G23" s="16"/>
      <c r="H23" s="38"/>
      <c r="I23" s="38"/>
    </row>
    <row r="24" spans="4:9" ht="15">
      <c r="D24" s="16"/>
      <c r="E24" s="16"/>
      <c r="F24" s="16"/>
      <c r="G24" s="16"/>
      <c r="H24" s="38"/>
      <c r="I24" s="38"/>
    </row>
    <row r="26" spans="1:9" ht="15.75">
      <c r="A26" t="s">
        <v>63</v>
      </c>
      <c r="E26" t="s">
        <v>64</v>
      </c>
      <c r="I26" s="40"/>
    </row>
    <row r="28" ht="15">
      <c r="H28" s="64"/>
    </row>
  </sheetData>
  <sheetProtection password="C961" sheet="1" objects="1" scenarios="1"/>
  <mergeCells count="4">
    <mergeCell ref="H20:I20"/>
    <mergeCell ref="H21:I21"/>
    <mergeCell ref="H22:I22"/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stozicky</dc:creator>
  <cp:keywords/>
  <dc:description/>
  <cp:lastModifiedBy>Martina Hofmanová</cp:lastModifiedBy>
  <cp:lastPrinted>2017-11-08T15:08:40Z</cp:lastPrinted>
  <dcterms:created xsi:type="dcterms:W3CDTF">2015-08-04T12:09:37Z</dcterms:created>
  <dcterms:modified xsi:type="dcterms:W3CDTF">2018-03-05T07:49:07Z</dcterms:modified>
  <cp:category/>
  <cp:version/>
  <cp:contentType/>
  <cp:contentStatus/>
</cp:coreProperties>
</file>