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341" windowWidth="24795" windowHeight="12270" activeTab="0"/>
  </bookViews>
  <sheets>
    <sheet name="Příloha č. 2" sheetId="1" r:id="rId1"/>
  </sheets>
  <definedNames/>
  <calcPr fullCalcOnLoad="1"/>
</workbook>
</file>

<file path=xl/sharedStrings.xml><?xml version="1.0" encoding="utf-8"?>
<sst xmlns="http://schemas.openxmlformats.org/spreadsheetml/2006/main" count="93" uniqueCount="60">
  <si>
    <t>ks</t>
  </si>
  <si>
    <t>uvedení čistícího a cirkulačního systému do provozu</t>
  </si>
  <si>
    <t>bm</t>
  </si>
  <si>
    <t>kompletní vč.podkladních vrstev</t>
  </si>
  <si>
    <t>čerpání vody</t>
  </si>
  <si>
    <t>m3</t>
  </si>
  <si>
    <t>drobné  stavební opravy na propustcích a dalších zařízeních</t>
  </si>
  <si>
    <t>m2</t>
  </si>
  <si>
    <t>zpevnění dna lomovým kamenem</t>
  </si>
  <si>
    <t>opevnění břehů kamenivem fr.63-125 do tl.200 mm</t>
  </si>
  <si>
    <t>t</t>
  </si>
  <si>
    <t>MJ</t>
  </si>
  <si>
    <t>p.č.</t>
  </si>
  <si>
    <t>Popis činnosti</t>
  </si>
  <si>
    <t>Cena v Kč                za MJ bez DPH</t>
  </si>
  <si>
    <t>Cena celkem          v Kč  včetně DPH za 4 roky</t>
  </si>
  <si>
    <t>odtokové (stokové) žlaby z bet.prefabr.tětiva do 500 mm</t>
  </si>
  <si>
    <t>odtokové (stokové) žlaby z bet.prefabr.tětiva nad 500 mm</t>
  </si>
  <si>
    <t>těžení sedimentu ze dna a břehů vodotečí včetně nakládky</t>
  </si>
  <si>
    <t>plošné odstranění náletových dřevin včetně likvidace</t>
  </si>
  <si>
    <t>plošné odstranění rákosu a travin včetně likvidace</t>
  </si>
  <si>
    <t>výkop zeminy tř. 3 s naložením včetně příplatku za lepivost</t>
  </si>
  <si>
    <t>výkop zeminy tř. 4 s naložením včetně příplatku za lepivost</t>
  </si>
  <si>
    <t>čištění košíků v čerpadlech (1x /měsíc) x 8 měsíců x 4 roky</t>
  </si>
  <si>
    <t>(8 měsíců/rok x 4,5 týdne)x 4 roky=144 x 2 hod=288 hod.</t>
  </si>
  <si>
    <t>zazimování jezírka</t>
  </si>
  <si>
    <t>odstraňování hrubých nečistot z hladiny a dna</t>
  </si>
  <si>
    <t>vypuštění a vyčištění jezírka včetně likvidace kalů, napuštění jezírka</t>
  </si>
  <si>
    <t>čištění jezírka rmutovým čerpadlem 4x/8 měsíců x 4 roky</t>
  </si>
  <si>
    <t>hod.</t>
  </si>
  <si>
    <t>pravidelná  údržba filtrů a skimmerů (1 až 5 x týdně, celkem 2hod./týden)</t>
  </si>
  <si>
    <t>odvoz zeminy včetně uložení na skládku</t>
  </si>
  <si>
    <t>komplet</t>
  </si>
  <si>
    <t>Oddíl 1 - Drobné úpravy toků, vodotečí a nádrží:</t>
  </si>
  <si>
    <t>Oddíl 2 - Údržba a čištění okrasného jezírka v městském parku dle přílohy č. 4 ZD</t>
  </si>
  <si>
    <t>Cena celkem v Kč bez DPH za 4 roky</t>
  </si>
  <si>
    <t xml:space="preserve">Oddíl 3 - Údržba odlučovačů ropných látek dle přílohy č. 3 ZD   </t>
  </si>
  <si>
    <t>likvidace nebezpečného odpadu z odlučovačů</t>
  </si>
  <si>
    <t>Příloha č. 2- Specifikace činností a jednotkových cen                                                                                                                                                                     "Údržba vodních toků, nádrží a odlučovačů ropných látek"</t>
  </si>
  <si>
    <t xml:space="preserve">DPH v Kč </t>
  </si>
  <si>
    <t>Předpokl. množství MJ           za 4 roky</t>
  </si>
  <si>
    <t>roční údržba LOP 10D-MKK-I dle PMŘ včetně monitoringu odpadních vod</t>
  </si>
  <si>
    <t>roční údržba SOL 2 dle PMŘ včetně monitoringu odpadních vod</t>
  </si>
  <si>
    <t>roční údržba SOL 2/10 dle PMŘ včetně monitoringu odpadních vod</t>
  </si>
  <si>
    <t>roční údržba HF 120E dle PMŘ včetně monitoringu odpadních vod</t>
  </si>
  <si>
    <t>roční údržba DHLF 115E dle PMŘ včetně monitoringu odpadních vod</t>
  </si>
  <si>
    <t>roční údržba EKOSTAR QN 10 dle PMŘ včetně monitoringu odpadních vod</t>
  </si>
  <si>
    <t>roční údržba EKONOIL KPO5 + 1S5 dle PMŘ včetně monitoringu odpadních vod</t>
  </si>
  <si>
    <t>roční údržba SOL 2/4M dle PMŘ včetně monitoringu odpadních vod</t>
  </si>
  <si>
    <t>roční údržba KLv 2/1s dle PMŘ včetně monitoringu odpadních vod</t>
  </si>
  <si>
    <t>Nabídková cena celkem za 4 roky v Kč</t>
  </si>
  <si>
    <t>údržba a obsluha nových retenčních nádrží  6 m3, 10 m3, 4 m3</t>
  </si>
  <si>
    <t>roční údržba koal. ORL 15 l/s GSO/15-KB-0,34-100 NS EKO Pardubice</t>
  </si>
  <si>
    <t>roční údržba koalescenčních ORL NS 20l/s průtočnost mgl/NEL</t>
  </si>
  <si>
    <t>roční údržba KL Kompakt 20, parametr čištění 0,5 mg/l C10 - C40</t>
  </si>
  <si>
    <t>retenční nádrž u ZŠ Jižní - otevřený s volnou hladinou; plocha 740 m2</t>
  </si>
  <si>
    <t>vypracování provozně manipulačního řádu (PMŘ)pro nové typy odlučovačů</t>
  </si>
  <si>
    <t>obnova procesu nakládání s vodami pro všechny ORL a retence</t>
  </si>
  <si>
    <t>u nových ORL zajistit schválení Provozního řádu Povodím Ohře s.p.</t>
  </si>
  <si>
    <t xml:space="preserve">průběžné doplňování provozního deníku pro všechny odlučovače a retenční nádrže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</si>
</sst>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19" borderId="10" xfId="0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21" fillId="0" borderId="10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35" fillId="0" borderId="17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/>
      <protection/>
    </xf>
    <xf numFmtId="0" fontId="21" fillId="0" borderId="16" xfId="0" applyFont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23" fillId="0" borderId="17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4" fontId="0" fillId="0" borderId="10" xfId="0" applyNumberFormat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/>
    </xf>
    <xf numFmtId="2" fontId="0" fillId="0" borderId="1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33" borderId="10" xfId="0" applyNumberFormat="1" applyFill="1" applyBorder="1" applyAlignment="1">
      <alignment horizontal="center"/>
    </xf>
    <xf numFmtId="0" fontId="0" fillId="0" borderId="15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23" fillId="0" borderId="20" xfId="0" applyFont="1" applyBorder="1" applyAlignment="1" applyProtection="1">
      <alignment/>
      <protection/>
    </xf>
    <xf numFmtId="2" fontId="0" fillId="34" borderId="10" xfId="0" applyNumberFormat="1" applyFill="1" applyBorder="1" applyAlignment="1" applyProtection="1">
      <alignment horizontal="center"/>
      <protection locked="0"/>
    </xf>
    <xf numFmtId="2" fontId="0" fillId="34" borderId="16" xfId="0" applyNumberFormat="1" applyFill="1" applyBorder="1" applyAlignment="1" applyProtection="1">
      <alignment horizontal="center"/>
      <protection locked="0"/>
    </xf>
    <xf numFmtId="2" fontId="0" fillId="34" borderId="17" xfId="0" applyNumberFormat="1" applyFill="1" applyBorder="1" applyAlignment="1" applyProtection="1">
      <alignment horizontal="center"/>
      <protection locked="0"/>
    </xf>
    <xf numFmtId="2" fontId="0" fillId="34" borderId="18" xfId="0" applyNumberFormat="1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4" fontId="0" fillId="34" borderId="10" xfId="0" applyNumberFormat="1" applyFill="1" applyBorder="1" applyAlignment="1" applyProtection="1">
      <alignment horizontal="center"/>
      <protection locked="0"/>
    </xf>
    <xf numFmtId="4" fontId="0" fillId="34" borderId="10" xfId="0" applyNumberFormat="1" applyFill="1" applyBorder="1" applyAlignment="1" applyProtection="1">
      <alignment horizontal="center" vertical="center"/>
      <protection locked="0"/>
    </xf>
    <xf numFmtId="0" fontId="0" fillId="19" borderId="10" xfId="0" applyFill="1" applyBorder="1" applyAlignment="1">
      <alignment/>
    </xf>
    <xf numFmtId="0" fontId="35" fillId="0" borderId="0" xfId="0" applyFont="1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 vertical="center"/>
    </xf>
    <xf numFmtId="168" fontId="0" fillId="0" borderId="10" xfId="0" applyNumberFormat="1" applyFill="1" applyBorder="1" applyAlignment="1">
      <alignment horizontal="center"/>
    </xf>
    <xf numFmtId="0" fontId="0" fillId="0" borderId="10" xfId="0" applyBorder="1" applyAlignment="1" applyProtection="1">
      <alignment vertic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2" fontId="0" fillId="34" borderId="11" xfId="0" applyNumberFormat="1" applyFill="1" applyBorder="1" applyAlignment="1" applyProtection="1">
      <alignment horizontal="center"/>
      <protection locked="0"/>
    </xf>
    <xf numFmtId="2" fontId="0" fillId="0" borderId="21" xfId="0" applyNumberFormat="1" applyBorder="1" applyAlignment="1">
      <alignment horizontal="center"/>
    </xf>
    <xf numFmtId="2" fontId="0" fillId="34" borderId="13" xfId="0" applyNumberFormat="1" applyFill="1" applyBorder="1" applyAlignment="1" applyProtection="1">
      <alignment/>
      <protection locked="0"/>
    </xf>
    <xf numFmtId="2" fontId="0" fillId="0" borderId="22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3" xfId="0" applyNumberFormat="1" applyBorder="1" applyAlignment="1">
      <alignment/>
    </xf>
    <xf numFmtId="2" fontId="0" fillId="0" borderId="11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/>
    </xf>
    <xf numFmtId="0" fontId="23" fillId="0" borderId="23" xfId="0" applyFont="1" applyBorder="1" applyAlignment="1">
      <alignment/>
    </xf>
    <xf numFmtId="0" fontId="0" fillId="0" borderId="1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PageLayoutView="0" workbookViewId="0" topLeftCell="A22">
      <selection activeCell="D55" sqref="D55"/>
    </sheetView>
  </sheetViews>
  <sheetFormatPr defaultColWidth="9.140625" defaultRowHeight="15"/>
  <cols>
    <col min="1" max="1" width="6.7109375" style="0" customWidth="1"/>
    <col min="2" max="2" width="65.00390625" style="0" customWidth="1"/>
    <col min="3" max="3" width="9.140625" style="0" customWidth="1"/>
    <col min="4" max="4" width="11.57421875" style="0" customWidth="1"/>
    <col min="5" max="5" width="10.57421875" style="0" customWidth="1"/>
    <col min="6" max="6" width="14.28125" style="0" customWidth="1"/>
    <col min="7" max="7" width="14.8515625" style="25" customWidth="1"/>
    <col min="8" max="8" width="15.7109375" style="0" customWidth="1"/>
  </cols>
  <sheetData>
    <row r="1" spans="1:8" ht="39.75" customHeight="1">
      <c r="A1" s="83" t="s">
        <v>38</v>
      </c>
      <c r="B1" s="84"/>
      <c r="C1" s="84"/>
      <c r="D1" s="84"/>
      <c r="E1" s="84"/>
      <c r="F1" s="84"/>
      <c r="G1" s="84"/>
      <c r="H1" s="84"/>
    </row>
    <row r="2" spans="1:8" ht="60">
      <c r="A2" s="2" t="s">
        <v>12</v>
      </c>
      <c r="B2" s="2" t="s">
        <v>13</v>
      </c>
      <c r="C2" s="54" t="s">
        <v>11</v>
      </c>
      <c r="D2" s="1" t="s">
        <v>40</v>
      </c>
      <c r="E2" s="1" t="s">
        <v>14</v>
      </c>
      <c r="F2" s="1" t="s">
        <v>35</v>
      </c>
      <c r="G2" s="1" t="s">
        <v>39</v>
      </c>
      <c r="H2" s="1" t="s">
        <v>15</v>
      </c>
    </row>
    <row r="3" spans="1:8" ht="15">
      <c r="A3" s="18"/>
      <c r="B3" s="45" t="s">
        <v>33</v>
      </c>
      <c r="C3" s="41"/>
      <c r="D3" s="41"/>
      <c r="E3" s="42"/>
      <c r="F3" s="10"/>
      <c r="G3" s="10"/>
      <c r="H3" s="4"/>
    </row>
    <row r="4" spans="1:8" ht="15">
      <c r="A4" s="11">
        <v>1</v>
      </c>
      <c r="B4" s="12" t="s">
        <v>18</v>
      </c>
      <c r="C4" s="11" t="s">
        <v>5</v>
      </c>
      <c r="D4" s="11">
        <v>1000</v>
      </c>
      <c r="E4" s="46">
        <v>0</v>
      </c>
      <c r="F4" s="35">
        <f>PRODUCT(D4:E4)</f>
        <v>0</v>
      </c>
      <c r="G4" s="56">
        <f>PRODUCT(F4,0.21)</f>
        <v>0</v>
      </c>
      <c r="H4" s="35">
        <f aca="true" t="shared" si="0" ref="H4:H13">SUM(F4:G4)</f>
        <v>0</v>
      </c>
    </row>
    <row r="5" spans="1:8" ht="15">
      <c r="A5" s="11">
        <v>2</v>
      </c>
      <c r="B5" s="12" t="s">
        <v>31</v>
      </c>
      <c r="C5" s="11" t="s">
        <v>10</v>
      </c>
      <c r="D5" s="11">
        <v>3000</v>
      </c>
      <c r="E5" s="46">
        <v>0</v>
      </c>
      <c r="F5" s="35">
        <f aca="true" t="shared" si="1" ref="F5:F10">D5*E5</f>
        <v>0</v>
      </c>
      <c r="G5" s="56">
        <f aca="true" t="shared" si="2" ref="G5:G13">PRODUCT(F5,0.21)</f>
        <v>0</v>
      </c>
      <c r="H5" s="35">
        <f t="shared" si="0"/>
        <v>0</v>
      </c>
    </row>
    <row r="6" spans="1:8" ht="15">
      <c r="A6" s="11">
        <v>3</v>
      </c>
      <c r="B6" s="12" t="s">
        <v>19</v>
      </c>
      <c r="C6" s="11" t="s">
        <v>7</v>
      </c>
      <c r="D6" s="11">
        <v>1000</v>
      </c>
      <c r="E6" s="46">
        <v>0</v>
      </c>
      <c r="F6" s="35">
        <f t="shared" si="1"/>
        <v>0</v>
      </c>
      <c r="G6" s="56">
        <f t="shared" si="2"/>
        <v>0</v>
      </c>
      <c r="H6" s="35">
        <f t="shared" si="0"/>
        <v>0</v>
      </c>
    </row>
    <row r="7" spans="1:8" ht="15">
      <c r="A7" s="11">
        <v>4</v>
      </c>
      <c r="B7" s="12" t="s">
        <v>20</v>
      </c>
      <c r="C7" s="11" t="s">
        <v>7</v>
      </c>
      <c r="D7" s="11">
        <v>2400</v>
      </c>
      <c r="E7" s="46">
        <v>0</v>
      </c>
      <c r="F7" s="35">
        <f t="shared" si="1"/>
        <v>0</v>
      </c>
      <c r="G7" s="56">
        <f t="shared" si="2"/>
        <v>0</v>
      </c>
      <c r="H7" s="35">
        <f t="shared" si="0"/>
        <v>0</v>
      </c>
    </row>
    <row r="8" spans="1:8" ht="15">
      <c r="A8" s="11">
        <v>5</v>
      </c>
      <c r="B8" s="12" t="s">
        <v>9</v>
      </c>
      <c r="C8" s="11" t="s">
        <v>7</v>
      </c>
      <c r="D8" s="11">
        <v>400</v>
      </c>
      <c r="E8" s="46">
        <v>0</v>
      </c>
      <c r="F8" s="35">
        <f t="shared" si="1"/>
        <v>0</v>
      </c>
      <c r="G8" s="56">
        <f t="shared" si="2"/>
        <v>0</v>
      </c>
      <c r="H8" s="35">
        <f t="shared" si="0"/>
        <v>0</v>
      </c>
    </row>
    <row r="9" spans="1:8" ht="15">
      <c r="A9" s="11">
        <v>6</v>
      </c>
      <c r="B9" s="12" t="s">
        <v>8</v>
      </c>
      <c r="C9" s="11" t="s">
        <v>7</v>
      </c>
      <c r="D9" s="11">
        <v>600</v>
      </c>
      <c r="E9" s="46">
        <v>0</v>
      </c>
      <c r="F9" s="35">
        <f t="shared" si="1"/>
        <v>0</v>
      </c>
      <c r="G9" s="56">
        <f t="shared" si="2"/>
        <v>0</v>
      </c>
      <c r="H9" s="35">
        <f t="shared" si="0"/>
        <v>0</v>
      </c>
    </row>
    <row r="10" spans="1:8" ht="15">
      <c r="A10" s="11">
        <v>7</v>
      </c>
      <c r="B10" s="12" t="s">
        <v>6</v>
      </c>
      <c r="C10" s="11" t="s">
        <v>5</v>
      </c>
      <c r="D10" s="11">
        <v>120</v>
      </c>
      <c r="E10" s="46">
        <v>0</v>
      </c>
      <c r="F10" s="35">
        <f t="shared" si="1"/>
        <v>0</v>
      </c>
      <c r="G10" s="56">
        <f t="shared" si="2"/>
        <v>0</v>
      </c>
      <c r="H10" s="35">
        <f t="shared" si="0"/>
        <v>0</v>
      </c>
    </row>
    <row r="11" spans="1:8" ht="15">
      <c r="A11" s="11">
        <v>8</v>
      </c>
      <c r="B11" s="12" t="s">
        <v>21</v>
      </c>
      <c r="C11" s="11" t="s">
        <v>5</v>
      </c>
      <c r="D11" s="11">
        <v>800</v>
      </c>
      <c r="E11" s="46">
        <v>0</v>
      </c>
      <c r="F11" s="35">
        <f aca="true" t="shared" si="3" ref="F11:F17">D11*E11</f>
        <v>0</v>
      </c>
      <c r="G11" s="56">
        <f t="shared" si="2"/>
        <v>0</v>
      </c>
      <c r="H11" s="35">
        <f t="shared" si="0"/>
        <v>0</v>
      </c>
    </row>
    <row r="12" spans="1:8" ht="15">
      <c r="A12" s="11">
        <v>9</v>
      </c>
      <c r="B12" s="12" t="s">
        <v>22</v>
      </c>
      <c r="C12" s="11" t="s">
        <v>5</v>
      </c>
      <c r="D12" s="11">
        <v>400</v>
      </c>
      <c r="E12" s="46">
        <v>0</v>
      </c>
      <c r="F12" s="35">
        <f t="shared" si="3"/>
        <v>0</v>
      </c>
      <c r="G12" s="56">
        <f t="shared" si="2"/>
        <v>0</v>
      </c>
      <c r="H12" s="35">
        <f t="shared" si="0"/>
        <v>0</v>
      </c>
    </row>
    <row r="13" spans="1:8" ht="15">
      <c r="A13" s="11">
        <v>10</v>
      </c>
      <c r="B13" s="12" t="s">
        <v>4</v>
      </c>
      <c r="C13" s="13" t="s">
        <v>29</v>
      </c>
      <c r="D13" s="11">
        <v>40</v>
      </c>
      <c r="E13" s="46">
        <v>0</v>
      </c>
      <c r="F13" s="35">
        <f t="shared" si="3"/>
        <v>0</v>
      </c>
      <c r="G13" s="56">
        <f t="shared" si="2"/>
        <v>0</v>
      </c>
      <c r="H13" s="35">
        <f t="shared" si="0"/>
        <v>0</v>
      </c>
    </row>
    <row r="14" spans="1:8" ht="15">
      <c r="A14" s="14">
        <v>11</v>
      </c>
      <c r="B14" s="15" t="s">
        <v>16</v>
      </c>
      <c r="C14" s="14"/>
      <c r="D14" s="14"/>
      <c r="E14" s="47"/>
      <c r="F14" s="36"/>
      <c r="G14" s="57"/>
      <c r="H14" s="36"/>
    </row>
    <row r="15" spans="1:8" ht="15">
      <c r="A15" s="16"/>
      <c r="B15" s="17" t="s">
        <v>3</v>
      </c>
      <c r="C15" s="18" t="s">
        <v>2</v>
      </c>
      <c r="D15" s="18">
        <v>80</v>
      </c>
      <c r="E15" s="48">
        <v>0</v>
      </c>
      <c r="F15" s="37">
        <f t="shared" si="3"/>
        <v>0</v>
      </c>
      <c r="G15" s="58">
        <f>PRODUCT(F15,0.21)</f>
        <v>0</v>
      </c>
      <c r="H15" s="37">
        <f>SUM(F15:G15)</f>
        <v>0</v>
      </c>
    </row>
    <row r="16" spans="1:8" ht="15">
      <c r="A16" s="19">
        <v>12</v>
      </c>
      <c r="B16" s="15" t="s">
        <v>17</v>
      </c>
      <c r="C16" s="14"/>
      <c r="D16" s="14"/>
      <c r="E16" s="47"/>
      <c r="F16" s="36"/>
      <c r="G16" s="57"/>
      <c r="H16" s="36">
        <f>SUM(F16:G16)</f>
        <v>0</v>
      </c>
    </row>
    <row r="17" spans="1:8" ht="15">
      <c r="A17" s="16"/>
      <c r="B17" s="17" t="s">
        <v>3</v>
      </c>
      <c r="C17" s="18" t="s">
        <v>2</v>
      </c>
      <c r="D17" s="18">
        <v>160</v>
      </c>
      <c r="E17" s="48">
        <v>0</v>
      </c>
      <c r="F17" s="37">
        <f t="shared" si="3"/>
        <v>0</v>
      </c>
      <c r="G17" s="58">
        <f>PRODUCT(F17,0.21)</f>
        <v>0</v>
      </c>
      <c r="H17" s="37">
        <f>SUM(F17:G17)</f>
        <v>0</v>
      </c>
    </row>
    <row r="18" spans="1:8" ht="15">
      <c r="A18" s="14"/>
      <c r="B18" s="44"/>
      <c r="C18" s="24"/>
      <c r="D18" s="24"/>
      <c r="E18" s="68"/>
      <c r="F18" s="72"/>
      <c r="G18" s="74"/>
      <c r="H18" s="69"/>
    </row>
    <row r="19" spans="1:8" ht="15">
      <c r="A19" s="17"/>
      <c r="B19" s="23" t="s">
        <v>34</v>
      </c>
      <c r="C19" s="66"/>
      <c r="D19" s="67"/>
      <c r="E19" s="70"/>
      <c r="F19" s="73"/>
      <c r="G19" s="75"/>
      <c r="H19" s="71"/>
    </row>
    <row r="20" spans="1:8" ht="15">
      <c r="A20" s="11">
        <v>13</v>
      </c>
      <c r="B20" s="12" t="s">
        <v>27</v>
      </c>
      <c r="C20" s="11" t="s">
        <v>0</v>
      </c>
      <c r="D20" s="11">
        <v>4</v>
      </c>
      <c r="E20" s="46">
        <v>0</v>
      </c>
      <c r="F20" s="35">
        <f>D20*E20</f>
        <v>0</v>
      </c>
      <c r="G20" s="56">
        <f>PRODUCT(F20,0.21)</f>
        <v>0</v>
      </c>
      <c r="H20" s="35">
        <f>SUM(F20:G20)</f>
        <v>0</v>
      </c>
    </row>
    <row r="21" spans="1:8" ht="15">
      <c r="A21" s="11">
        <v>14</v>
      </c>
      <c r="B21" s="12" t="s">
        <v>1</v>
      </c>
      <c r="C21" s="11" t="s">
        <v>0</v>
      </c>
      <c r="D21" s="11">
        <v>4</v>
      </c>
      <c r="E21" s="46">
        <v>0</v>
      </c>
      <c r="F21" s="35">
        <f>D21*E21</f>
        <v>0</v>
      </c>
      <c r="G21" s="56">
        <f>PRODUCT(F21,0.21)</f>
        <v>0</v>
      </c>
      <c r="H21" s="35">
        <f>SUM(F21:G21)</f>
        <v>0</v>
      </c>
    </row>
    <row r="22" spans="1:8" ht="15">
      <c r="A22" s="20">
        <v>15</v>
      </c>
      <c r="B22" s="15" t="s">
        <v>30</v>
      </c>
      <c r="C22" s="15"/>
      <c r="D22" s="15"/>
      <c r="E22" s="47"/>
      <c r="F22" s="36"/>
      <c r="G22" s="57"/>
      <c r="H22" s="36"/>
    </row>
    <row r="23" spans="1:8" ht="15">
      <c r="A23" s="18"/>
      <c r="B23" s="17" t="s">
        <v>24</v>
      </c>
      <c r="C23" s="18" t="s">
        <v>29</v>
      </c>
      <c r="D23" s="18">
        <v>288</v>
      </c>
      <c r="E23" s="48">
        <v>0</v>
      </c>
      <c r="F23" s="37">
        <f>D23*E23</f>
        <v>0</v>
      </c>
      <c r="G23" s="58">
        <f>PRODUCT(F23,0.21)</f>
        <v>0</v>
      </c>
      <c r="H23" s="37">
        <f>SUM(F23:G23)</f>
        <v>0</v>
      </c>
    </row>
    <row r="24" spans="1:8" ht="15">
      <c r="A24" s="14">
        <v>16</v>
      </c>
      <c r="B24" s="21" t="s">
        <v>26</v>
      </c>
      <c r="C24" s="22"/>
      <c r="D24" s="22"/>
      <c r="E24" s="49"/>
      <c r="F24" s="38"/>
      <c r="G24" s="59"/>
      <c r="H24" s="38"/>
    </row>
    <row r="25" spans="1:8" ht="15">
      <c r="A25" s="18"/>
      <c r="B25" s="17" t="s">
        <v>24</v>
      </c>
      <c r="C25" s="18" t="s">
        <v>29</v>
      </c>
      <c r="D25" s="18">
        <v>288</v>
      </c>
      <c r="E25" s="48">
        <v>0</v>
      </c>
      <c r="F25" s="37">
        <f>D25*E25</f>
        <v>0</v>
      </c>
      <c r="G25" s="58">
        <f>PRODUCT(F25,0.21)</f>
        <v>0</v>
      </c>
      <c r="H25" s="37">
        <f>SUM(F25:G25)</f>
        <v>0</v>
      </c>
    </row>
    <row r="26" spans="1:8" ht="15">
      <c r="A26" s="11">
        <v>17</v>
      </c>
      <c r="B26" s="12" t="s">
        <v>23</v>
      </c>
      <c r="C26" s="11" t="s">
        <v>0</v>
      </c>
      <c r="D26" s="11">
        <v>32</v>
      </c>
      <c r="E26" s="46">
        <v>0</v>
      </c>
      <c r="F26" s="35">
        <f>D26*E26</f>
        <v>0</v>
      </c>
      <c r="G26" s="56">
        <f>PRODUCT(F26,0.21)</f>
        <v>0</v>
      </c>
      <c r="H26" s="35">
        <f>SUM(F26:G26)</f>
        <v>0</v>
      </c>
    </row>
    <row r="27" spans="1:8" ht="15">
      <c r="A27" s="11">
        <v>18</v>
      </c>
      <c r="B27" s="12" t="s">
        <v>28</v>
      </c>
      <c r="C27" s="11" t="s">
        <v>0</v>
      </c>
      <c r="D27" s="11">
        <v>16</v>
      </c>
      <c r="E27" s="46">
        <v>0</v>
      </c>
      <c r="F27" s="35">
        <f>D27*E27</f>
        <v>0</v>
      </c>
      <c r="G27" s="56">
        <f>PRODUCT(F27,0.21)</f>
        <v>0</v>
      </c>
      <c r="H27" s="35">
        <f>SUM(F27:G27)</f>
        <v>0</v>
      </c>
    </row>
    <row r="28" spans="1:8" ht="15">
      <c r="A28" s="11">
        <v>19</v>
      </c>
      <c r="B28" s="12" t="s">
        <v>25</v>
      </c>
      <c r="C28" s="11" t="s">
        <v>0</v>
      </c>
      <c r="D28" s="11">
        <v>4</v>
      </c>
      <c r="E28" s="46">
        <v>0</v>
      </c>
      <c r="F28" s="35">
        <f>D28*E28</f>
        <v>0</v>
      </c>
      <c r="G28" s="56">
        <f>PRODUCT(F28,0.21)</f>
        <v>0</v>
      </c>
      <c r="H28" s="35">
        <f>SUM(F28:G28)</f>
        <v>0</v>
      </c>
    </row>
    <row r="29" spans="1:9" ht="15">
      <c r="A29" s="14"/>
      <c r="B29" s="44"/>
      <c r="C29" s="24"/>
      <c r="D29" s="24"/>
      <c r="E29" s="50"/>
      <c r="F29" s="7"/>
      <c r="G29" s="60"/>
      <c r="H29" s="7"/>
      <c r="I29" s="8"/>
    </row>
    <row r="30" spans="1:9" ht="15">
      <c r="A30" s="18"/>
      <c r="B30" s="45" t="s">
        <v>36</v>
      </c>
      <c r="C30" s="43"/>
      <c r="D30" s="43"/>
      <c r="E30" s="51"/>
      <c r="F30" s="6"/>
      <c r="G30" s="61"/>
      <c r="H30" s="6"/>
      <c r="I30" s="8"/>
    </row>
    <row r="31" spans="1:8" ht="27.75" customHeight="1">
      <c r="A31" s="34">
        <v>20</v>
      </c>
      <c r="B31" s="30" t="s">
        <v>56</v>
      </c>
      <c r="C31" s="27" t="s">
        <v>0</v>
      </c>
      <c r="D31" s="13">
        <v>9</v>
      </c>
      <c r="E31" s="52">
        <v>0</v>
      </c>
      <c r="F31" s="26">
        <f>D31*E31</f>
        <v>0</v>
      </c>
      <c r="G31" s="62">
        <f aca="true" t="shared" si="4" ref="G31:G49">PRODUCT(F31,0.21)</f>
        <v>0</v>
      </c>
      <c r="H31" s="26">
        <f aca="true" t="shared" si="5" ref="H31:H49">SUM(F31:G31)</f>
        <v>0</v>
      </c>
    </row>
    <row r="32" spans="1:8" s="25" customFormat="1" ht="30.75" customHeight="1">
      <c r="A32" s="34">
        <v>21</v>
      </c>
      <c r="B32" s="29" t="s">
        <v>59</v>
      </c>
      <c r="C32" s="27" t="s">
        <v>0</v>
      </c>
      <c r="D32" s="13">
        <v>33</v>
      </c>
      <c r="E32" s="52">
        <v>0</v>
      </c>
      <c r="F32" s="26">
        <f>D32*E32</f>
        <v>0</v>
      </c>
      <c r="G32" s="62">
        <f>PRODUCT(F32,0.21)</f>
        <v>0</v>
      </c>
      <c r="H32" s="26">
        <f>SUM(F32:G32)</f>
        <v>0</v>
      </c>
    </row>
    <row r="33" spans="1:8" s="25" customFormat="1" ht="15" customHeight="1">
      <c r="A33" s="34">
        <v>22</v>
      </c>
      <c r="B33" s="29" t="s">
        <v>41</v>
      </c>
      <c r="C33" s="31" t="s">
        <v>32</v>
      </c>
      <c r="D33" s="32">
        <v>8</v>
      </c>
      <c r="E33" s="53">
        <v>0</v>
      </c>
      <c r="F33" s="33">
        <f aca="true" t="shared" si="6" ref="F33:F49">D33*E33</f>
        <v>0</v>
      </c>
      <c r="G33" s="63">
        <f t="shared" si="4"/>
        <v>0</v>
      </c>
      <c r="H33" s="33">
        <f t="shared" si="5"/>
        <v>0</v>
      </c>
    </row>
    <row r="34" spans="1:8" s="25" customFormat="1" ht="15" customHeight="1">
      <c r="A34" s="34">
        <v>23</v>
      </c>
      <c r="B34" s="28" t="s">
        <v>42</v>
      </c>
      <c r="C34" s="27" t="s">
        <v>32</v>
      </c>
      <c r="D34" s="13">
        <v>8</v>
      </c>
      <c r="E34" s="52">
        <v>0</v>
      </c>
      <c r="F34" s="26">
        <f t="shared" si="6"/>
        <v>0</v>
      </c>
      <c r="G34" s="62">
        <f t="shared" si="4"/>
        <v>0</v>
      </c>
      <c r="H34" s="26">
        <f t="shared" si="5"/>
        <v>0</v>
      </c>
    </row>
    <row r="35" spans="1:8" s="25" customFormat="1" ht="15" customHeight="1">
      <c r="A35" s="34">
        <v>24</v>
      </c>
      <c r="B35" s="29" t="s">
        <v>43</v>
      </c>
      <c r="C35" s="31" t="s">
        <v>32</v>
      </c>
      <c r="D35" s="32">
        <v>12</v>
      </c>
      <c r="E35" s="53">
        <v>0</v>
      </c>
      <c r="F35" s="33">
        <f t="shared" si="6"/>
        <v>0</v>
      </c>
      <c r="G35" s="63">
        <f t="shared" si="4"/>
        <v>0</v>
      </c>
      <c r="H35" s="33">
        <f t="shared" si="5"/>
        <v>0</v>
      </c>
    </row>
    <row r="36" spans="1:8" s="25" customFormat="1" ht="15" customHeight="1">
      <c r="A36" s="34">
        <v>25</v>
      </c>
      <c r="B36" s="65" t="s">
        <v>44</v>
      </c>
      <c r="C36" s="27" t="s">
        <v>32</v>
      </c>
      <c r="D36" s="13">
        <v>4</v>
      </c>
      <c r="E36" s="52">
        <v>0</v>
      </c>
      <c r="F36" s="26">
        <f t="shared" si="6"/>
        <v>0</v>
      </c>
      <c r="G36" s="62">
        <f t="shared" si="4"/>
        <v>0</v>
      </c>
      <c r="H36" s="26">
        <f t="shared" si="5"/>
        <v>0</v>
      </c>
    </row>
    <row r="37" spans="1:8" s="25" customFormat="1" ht="15" customHeight="1">
      <c r="A37" s="34">
        <v>26</v>
      </c>
      <c r="B37" s="65" t="s">
        <v>45</v>
      </c>
      <c r="C37" s="27" t="s">
        <v>32</v>
      </c>
      <c r="D37" s="13">
        <v>4</v>
      </c>
      <c r="E37" s="52">
        <v>0</v>
      </c>
      <c r="F37" s="26">
        <f>D37*E37</f>
        <v>0</v>
      </c>
      <c r="G37" s="62">
        <f>PRODUCT(F37,0.21)</f>
        <v>0</v>
      </c>
      <c r="H37" s="26">
        <f>SUM(F37:G37)</f>
        <v>0</v>
      </c>
    </row>
    <row r="38" spans="1:8" s="25" customFormat="1" ht="15" customHeight="1">
      <c r="A38" s="34">
        <v>27</v>
      </c>
      <c r="B38" s="30" t="s">
        <v>46</v>
      </c>
      <c r="C38" s="31" t="s">
        <v>32</v>
      </c>
      <c r="D38" s="32">
        <v>4</v>
      </c>
      <c r="E38" s="53">
        <v>0</v>
      </c>
      <c r="F38" s="33">
        <f t="shared" si="6"/>
        <v>0</v>
      </c>
      <c r="G38" s="63">
        <f t="shared" si="4"/>
        <v>0</v>
      </c>
      <c r="H38" s="33">
        <f t="shared" si="5"/>
        <v>0</v>
      </c>
    </row>
    <row r="39" spans="1:8" s="25" customFormat="1" ht="15" customHeight="1">
      <c r="A39" s="34">
        <v>28</v>
      </c>
      <c r="B39" s="29" t="s">
        <v>47</v>
      </c>
      <c r="C39" s="31" t="s">
        <v>32</v>
      </c>
      <c r="D39" s="32">
        <v>4</v>
      </c>
      <c r="E39" s="53">
        <v>0</v>
      </c>
      <c r="F39" s="33">
        <f t="shared" si="6"/>
        <v>0</v>
      </c>
      <c r="G39" s="63">
        <f t="shared" si="4"/>
        <v>0</v>
      </c>
      <c r="H39" s="33">
        <f t="shared" si="5"/>
        <v>0</v>
      </c>
    </row>
    <row r="40" spans="1:8" ht="15" customHeight="1">
      <c r="A40" s="34">
        <v>29</v>
      </c>
      <c r="B40" s="29" t="s">
        <v>48</v>
      </c>
      <c r="C40" s="27" t="s">
        <v>32</v>
      </c>
      <c r="D40" s="32">
        <v>8</v>
      </c>
      <c r="E40" s="53">
        <v>0</v>
      </c>
      <c r="F40" s="33">
        <f t="shared" si="6"/>
        <v>0</v>
      </c>
      <c r="G40" s="63">
        <f t="shared" si="4"/>
        <v>0</v>
      </c>
      <c r="H40" s="33">
        <f t="shared" si="5"/>
        <v>0</v>
      </c>
    </row>
    <row r="41" spans="1:8" s="25" customFormat="1" ht="15" customHeight="1">
      <c r="A41" s="34">
        <v>30</v>
      </c>
      <c r="B41" s="29" t="s">
        <v>52</v>
      </c>
      <c r="C41" s="31" t="s">
        <v>32</v>
      </c>
      <c r="D41" s="32">
        <v>12</v>
      </c>
      <c r="E41" s="53">
        <v>0</v>
      </c>
      <c r="F41" s="33">
        <f t="shared" si="6"/>
        <v>0</v>
      </c>
      <c r="G41" s="63">
        <f t="shared" si="4"/>
        <v>0</v>
      </c>
      <c r="H41" s="33">
        <f t="shared" si="5"/>
        <v>0</v>
      </c>
    </row>
    <row r="42" spans="1:8" s="25" customFormat="1" ht="15" customHeight="1">
      <c r="A42" s="34">
        <v>31</v>
      </c>
      <c r="B42" s="29" t="s">
        <v>55</v>
      </c>
      <c r="C42" s="27" t="s">
        <v>32</v>
      </c>
      <c r="D42" s="32">
        <v>2</v>
      </c>
      <c r="E42" s="53">
        <v>0</v>
      </c>
      <c r="F42" s="33">
        <f t="shared" si="6"/>
        <v>0</v>
      </c>
      <c r="G42" s="63">
        <f t="shared" si="4"/>
        <v>0</v>
      </c>
      <c r="H42" s="33">
        <f t="shared" si="5"/>
        <v>0</v>
      </c>
    </row>
    <row r="43" spans="1:8" s="25" customFormat="1" ht="15" customHeight="1">
      <c r="A43" s="34">
        <v>32</v>
      </c>
      <c r="B43" s="29" t="s">
        <v>54</v>
      </c>
      <c r="C43" s="27" t="s">
        <v>32</v>
      </c>
      <c r="D43" s="32">
        <v>8</v>
      </c>
      <c r="E43" s="53">
        <v>0</v>
      </c>
      <c r="F43" s="33">
        <f t="shared" si="6"/>
        <v>0</v>
      </c>
      <c r="G43" s="63">
        <f t="shared" si="4"/>
        <v>0</v>
      </c>
      <c r="H43" s="33">
        <f t="shared" si="5"/>
        <v>0</v>
      </c>
    </row>
    <row r="44" spans="1:8" s="25" customFormat="1" ht="15" customHeight="1">
      <c r="A44" s="34">
        <v>33</v>
      </c>
      <c r="B44" s="29" t="s">
        <v>53</v>
      </c>
      <c r="C44" s="31" t="s">
        <v>32</v>
      </c>
      <c r="D44" s="32">
        <v>8</v>
      </c>
      <c r="E44" s="53">
        <v>0</v>
      </c>
      <c r="F44" s="33">
        <f t="shared" si="6"/>
        <v>0</v>
      </c>
      <c r="G44" s="63">
        <f t="shared" si="4"/>
        <v>0</v>
      </c>
      <c r="H44" s="33">
        <f t="shared" si="5"/>
        <v>0</v>
      </c>
    </row>
    <row r="45" spans="1:8" s="25" customFormat="1" ht="15" customHeight="1">
      <c r="A45" s="34">
        <v>34</v>
      </c>
      <c r="B45" s="29" t="s">
        <v>49</v>
      </c>
      <c r="C45" s="27" t="s">
        <v>32</v>
      </c>
      <c r="D45" s="32">
        <v>36</v>
      </c>
      <c r="E45" s="53">
        <v>0</v>
      </c>
      <c r="F45" s="33">
        <f t="shared" si="6"/>
        <v>0</v>
      </c>
      <c r="G45" s="63">
        <f t="shared" si="4"/>
        <v>0</v>
      </c>
      <c r="H45" s="33">
        <f t="shared" si="5"/>
        <v>0</v>
      </c>
    </row>
    <row r="46" spans="1:8" ht="15" customHeight="1">
      <c r="A46" s="34">
        <v>35</v>
      </c>
      <c r="B46" s="77" t="s">
        <v>37</v>
      </c>
      <c r="C46" s="27" t="s">
        <v>10</v>
      </c>
      <c r="D46" s="27">
        <v>12</v>
      </c>
      <c r="E46" s="52">
        <v>0</v>
      </c>
      <c r="F46" s="26">
        <f t="shared" si="6"/>
        <v>0</v>
      </c>
      <c r="G46" s="62">
        <f t="shared" si="4"/>
        <v>0</v>
      </c>
      <c r="H46" s="26">
        <f t="shared" si="5"/>
        <v>0</v>
      </c>
    </row>
    <row r="47" spans="1:8" s="25" customFormat="1" ht="15" customHeight="1">
      <c r="A47" s="31">
        <v>36</v>
      </c>
      <c r="B47" s="78" t="s">
        <v>51</v>
      </c>
      <c r="C47" s="14" t="s">
        <v>32</v>
      </c>
      <c r="D47" s="24">
        <v>3</v>
      </c>
      <c r="E47" s="53">
        <v>0</v>
      </c>
      <c r="F47" s="33">
        <f t="shared" si="6"/>
        <v>0</v>
      </c>
      <c r="G47" s="63">
        <f t="shared" si="4"/>
        <v>0</v>
      </c>
      <c r="H47" s="33">
        <f t="shared" si="5"/>
        <v>0</v>
      </c>
    </row>
    <row r="48" spans="1:8" s="25" customFormat="1" ht="15" customHeight="1">
      <c r="A48" s="31">
        <v>37</v>
      </c>
      <c r="B48" s="78" t="s">
        <v>57</v>
      </c>
      <c r="C48" s="14" t="s">
        <v>32</v>
      </c>
      <c r="D48" s="14">
        <v>33</v>
      </c>
      <c r="E48" s="52">
        <v>0</v>
      </c>
      <c r="F48" s="26">
        <f t="shared" si="6"/>
        <v>0</v>
      </c>
      <c r="G48" s="62">
        <f t="shared" si="4"/>
        <v>0</v>
      </c>
      <c r="H48" s="26">
        <f t="shared" si="5"/>
        <v>0</v>
      </c>
    </row>
    <row r="49" spans="1:8" s="25" customFormat="1" ht="15" customHeight="1">
      <c r="A49" s="31">
        <v>38</v>
      </c>
      <c r="B49" s="79" t="s">
        <v>58</v>
      </c>
      <c r="C49" s="27" t="s">
        <v>0</v>
      </c>
      <c r="D49" s="27">
        <v>10</v>
      </c>
      <c r="E49" s="53">
        <v>0</v>
      </c>
      <c r="F49" s="33">
        <f t="shared" si="6"/>
        <v>0</v>
      </c>
      <c r="G49" s="63">
        <f t="shared" si="4"/>
        <v>0</v>
      </c>
      <c r="H49" s="33">
        <f t="shared" si="5"/>
        <v>0</v>
      </c>
    </row>
    <row r="50" spans="1:8" s="25" customFormat="1" ht="15" customHeight="1">
      <c r="A50" s="81"/>
      <c r="B50" s="81"/>
      <c r="C50" s="81"/>
      <c r="D50" s="81"/>
      <c r="E50" s="81"/>
      <c r="F50" s="81"/>
      <c r="G50" s="81"/>
      <c r="H50" s="81"/>
    </row>
    <row r="51" spans="1:9" ht="15">
      <c r="A51" s="82"/>
      <c r="B51" s="5"/>
      <c r="C51" s="6"/>
      <c r="D51" s="6"/>
      <c r="E51" s="6"/>
      <c r="F51" s="6"/>
      <c r="G51" s="6"/>
      <c r="H51" s="6"/>
      <c r="I51" s="9"/>
    </row>
    <row r="52" spans="1:8" ht="15">
      <c r="A52" s="80"/>
      <c r="B52" s="76" t="s">
        <v>50</v>
      </c>
      <c r="C52" s="10"/>
      <c r="D52" s="10"/>
      <c r="E52" s="4"/>
      <c r="F52" s="40">
        <f>SUM(F4:F49)</f>
        <v>0</v>
      </c>
      <c r="G52" s="39">
        <f>SUM(G4:G49)</f>
        <v>0</v>
      </c>
      <c r="H52" s="64">
        <f>SUM(H4:H49)</f>
        <v>0</v>
      </c>
    </row>
    <row r="53" spans="1:9" ht="15">
      <c r="A53" s="80"/>
      <c r="B53" s="3"/>
      <c r="C53" s="7"/>
      <c r="D53" s="7"/>
      <c r="E53" s="7"/>
      <c r="F53" s="7"/>
      <c r="G53" s="7"/>
      <c r="H53" s="7"/>
      <c r="I53" s="9"/>
    </row>
    <row r="54" spans="1:8" ht="15">
      <c r="A54" s="80"/>
      <c r="B54" s="55"/>
      <c r="C54" s="9"/>
      <c r="D54" s="9"/>
      <c r="E54" s="9"/>
      <c r="F54" s="9"/>
      <c r="G54" s="9"/>
      <c r="H54" s="9"/>
    </row>
    <row r="55" ht="15">
      <c r="A55" s="8"/>
    </row>
    <row r="56" ht="15">
      <c r="A56" s="9"/>
    </row>
    <row r="57" ht="15">
      <c r="B57" s="9"/>
    </row>
    <row r="59" spans="6:7" ht="15">
      <c r="F59" s="9"/>
      <c r="G59" s="9"/>
    </row>
  </sheetData>
  <sheetProtection formatCells="0" formatColumns="0" formatRows="0" selectLockedCells="1"/>
  <mergeCells count="1">
    <mergeCell ref="A1:H1"/>
  </mergeCells>
  <printOptions/>
  <pageMargins left="0.7086614173228347" right="0.7086614173228347" top="0.7874015748031497" bottom="0.7874015748031497" header="0.31496062992125984" footer="0.31496062992125984"/>
  <pageSetup fitToHeight="99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Kuthanová Alena</cp:lastModifiedBy>
  <cp:lastPrinted>2018-04-11T08:17:36Z</cp:lastPrinted>
  <dcterms:created xsi:type="dcterms:W3CDTF">2013-10-09T11:36:16Z</dcterms:created>
  <dcterms:modified xsi:type="dcterms:W3CDTF">2018-04-11T09:00:20Z</dcterms:modified>
  <cp:category/>
  <cp:version/>
  <cp:contentType/>
  <cp:contentStatus/>
</cp:coreProperties>
</file>