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70" windowWidth="13680" windowHeight="3795" activeTab="0"/>
  </bookViews>
  <sheets>
    <sheet name="Rozpočet" sheetId="1" r:id="rId1"/>
  </sheets>
  <definedNames>
    <definedName name="_xlnm.Print_Titles" localSheetId="0">'Rozpočet'!$1:$3</definedName>
    <definedName name="_xlnm.Print_Area" localSheetId="0">'Rozpočet'!$B$1:$I$96</definedName>
  </definedNames>
  <calcPr fullCalcOnLoad="1"/>
</workbook>
</file>

<file path=xl/sharedStrings.xml><?xml version="1.0" encoding="utf-8"?>
<sst xmlns="http://schemas.openxmlformats.org/spreadsheetml/2006/main" count="248" uniqueCount="104">
  <si>
    <t>Množství</t>
  </si>
  <si>
    <t>Dodávka</t>
  </si>
  <si>
    <t>Montáž</t>
  </si>
  <si>
    <t>Jednotková cena</t>
  </si>
  <si>
    <t>DPH 21%</t>
  </si>
  <si>
    <t>CELKEM včetně DPH 21%</t>
  </si>
  <si>
    <r>
      <t>CELKEM</t>
    </r>
    <r>
      <rPr>
        <sz val="12"/>
        <rFont val="Arial"/>
        <family val="2"/>
      </rPr>
      <t xml:space="preserve"> </t>
    </r>
  </si>
  <si>
    <t>M</t>
  </si>
  <si>
    <t>TV Facility Group, a.s.</t>
  </si>
  <si>
    <t>Stavba:</t>
  </si>
  <si>
    <t>Zpracoval:</t>
  </si>
  <si>
    <t>Objednal:</t>
  </si>
  <si>
    <t>Datum:</t>
  </si>
  <si>
    <t>Popis</t>
  </si>
  <si>
    <t>Náklady celkem</t>
  </si>
  <si>
    <t>DŘEVINY</t>
  </si>
  <si>
    <t>Amelanchier laevis  KO vel.150-180</t>
  </si>
  <si>
    <t>ks</t>
  </si>
  <si>
    <t>D</t>
  </si>
  <si>
    <t>TRVALKY</t>
  </si>
  <si>
    <t>TRÁVNÍKY</t>
  </si>
  <si>
    <t>PŘÍPRAVA ÚZEMÍ</t>
  </si>
  <si>
    <t>Odvoz odpadu vč. naložení, likvidace a poplatku za skládku</t>
  </si>
  <si>
    <t>m3</t>
  </si>
  <si>
    <t>m2</t>
  </si>
  <si>
    <t>ZÁHONY</t>
  </si>
  <si>
    <t>Založení záhonů, jemné utužení, urovnání</t>
  </si>
  <si>
    <t>Zaměření a vytyčení ploch na staveništi</t>
  </si>
  <si>
    <t>kpl</t>
  </si>
  <si>
    <t>Mulčování výsadeb drcenou kůrou</t>
  </si>
  <si>
    <t>Netkaná textilie proti prorůstání plevelů</t>
  </si>
  <si>
    <t>MLATY - CESTY, ZÁLIVY PRO LAVIČKY</t>
  </si>
  <si>
    <t>Rozprostření pochozí vrstvy mlatu vč. důkladného utužení</t>
  </si>
  <si>
    <t>Podkladová vrstva - štěrkodrť 0-32</t>
  </si>
  <si>
    <t>Lomový prach fr.0-4</t>
  </si>
  <si>
    <t>TERASA DŘEVĚNÁ - ZADNÍ MALÁ</t>
  </si>
  <si>
    <t>Montáž terasových prken na podkladové hranoly</t>
  </si>
  <si>
    <t>Příprava plochy pro položení travních koberců - vyrovnání, utužení</t>
  </si>
  <si>
    <t>bm</t>
  </si>
  <si>
    <t>Montáž podkladových hranolů</t>
  </si>
  <si>
    <t>Rektifikační terče 30-50mm</t>
  </si>
  <si>
    <t>Oplocení k zamezení vstupu na staveniště po celou dobu realizace</t>
  </si>
  <si>
    <t>OSTATNÍ</t>
  </si>
  <si>
    <t>Olemování ploch s rozdílným povrchem obrubou - ocelovou pásovinou</t>
  </si>
  <si>
    <t>Doprava ostatních materiálů</t>
  </si>
  <si>
    <t>Zálivka při výsadbě + do předání MÚ nejméně 2x(trávníky, výsadby)</t>
  </si>
  <si>
    <t>Příprava povrchu pod terasou, vyrovnání, instalace terčů na stávající podklad</t>
  </si>
  <si>
    <t>POLOŽKOVÝ ROZPOČET</t>
  </si>
  <si>
    <t>PROLUKA UNION, Česká Lípa</t>
  </si>
  <si>
    <t>Jakub Znojemský</t>
  </si>
  <si>
    <t>Město Česká Lípa</t>
  </si>
  <si>
    <t>Dodávka + Montáž</t>
  </si>
  <si>
    <t>Kód položky D/M</t>
  </si>
  <si>
    <t>Mj</t>
  </si>
  <si>
    <t>Položení travních koberců, vč. materiálu</t>
  </si>
  <si>
    <t>Substrát zahradnický vč. dopravy</t>
  </si>
  <si>
    <t>Písek pro vyrovnání plochy pod koberce vč. dopravy</t>
  </si>
  <si>
    <t>Buddleia davidii   KO  vel. 60-80</t>
  </si>
  <si>
    <t>Buxus sempervirens  KO vel. 30-40</t>
  </si>
  <si>
    <t>Deutzia gracilis   KO  vel. 30-40</t>
  </si>
  <si>
    <t>Euonymus fortunei  KO  vel. 20-30</t>
  </si>
  <si>
    <t>Hibiscus syriacus  KO vel. 60-80</t>
  </si>
  <si>
    <t>Kerria japonica  KO  vel. 60-80</t>
  </si>
  <si>
    <t>Paeonia suffruticosa  KO  vel. 30-40</t>
  </si>
  <si>
    <t>Perovskia atriplicifolia  KO  vel. 30-40</t>
  </si>
  <si>
    <t>Physocarpus opulifolius  KO vel. 30-40</t>
  </si>
  <si>
    <t>Potentilla fruticosa  KO  vel. 20-30</t>
  </si>
  <si>
    <t>Rosa "Gourmet Popcorn"  KO  vel. 20-30</t>
  </si>
  <si>
    <t>Spiraea japonica "white Gold"  KO  vel. 20-30</t>
  </si>
  <si>
    <t>Syringa meyerii "Palibin"  KO  vel. 30-40</t>
  </si>
  <si>
    <t>Ošetření terasy olejovým nátěrem 2x vč.dodávky materiálu</t>
  </si>
  <si>
    <t>Výsadba trvalek+letniček do připraveného záhonu</t>
  </si>
  <si>
    <t>Kůra mulčovací výběrová/ Basic (druh dle záhonu) vrstva 8 cm</t>
  </si>
  <si>
    <t>Vytvoření podkladové vrstvy vč. utužení - mocnost vrstvy 17 cm</t>
  </si>
  <si>
    <t>Doplnění zahradnického substrátu - vrstva 20 cm</t>
  </si>
  <si>
    <t>Odstranění stávajících zemin do hloubky 20 cm</t>
  </si>
  <si>
    <t>Doplnění zeminy do ploch určených k založení trávníku - vrstva 20 cm</t>
  </si>
  <si>
    <t>TERASA DŘEVĚNÁ - VELKÁ - KAVÁRNA</t>
  </si>
  <si>
    <t xml:space="preserve">Montáž oplocení </t>
  </si>
  <si>
    <t>Obruba - ocelová pásovina v. 20 cm vč. kotevních prvků</t>
  </si>
  <si>
    <t>Podkladové hranoly - materiál: Sibiřský modřín 45x70 mm</t>
  </si>
  <si>
    <t>Prkna terasová - materiál: Sibiřský modřín, jemná drážka, 27x140 mm</t>
  </si>
  <si>
    <t>Spojovací materiál, nerezové vruty 5x50 mm</t>
  </si>
  <si>
    <t>Spojovací materiál, spojky U s vrutem</t>
  </si>
  <si>
    <t>Založení betonových patek pro plotové sloupky vč. materiálu</t>
  </si>
  <si>
    <t xml:space="preserve">MOBILIÁŘ </t>
  </si>
  <si>
    <t>Plotové sloupky, pozinkovaná ocel, v. 170 cm, profil 5x5 cm *</t>
  </si>
  <si>
    <t xml:space="preserve">* pozn.: </t>
  </si>
  <si>
    <t>Uvedené prvky oplocení a mobiliáře budou v případě nedostupnosti na trhu zaměněny za jiné s obdobnou specifikací.</t>
  </si>
  <si>
    <t xml:space="preserve">Montáž a ukotvení laviček, nádob, odpadkových košů </t>
  </si>
  <si>
    <t>Plotová pole, pozinkovaná ocel, v.100 cm, š. 190 cm *</t>
  </si>
  <si>
    <t>Lavička parková, žárově zinkovaný kov/tropické dřevo, šířka 1,85 m *</t>
  </si>
  <si>
    <t>Koš odpadkový, žárově zinkovaný kov/tropické dřevo, 45 l *</t>
  </si>
  <si>
    <t>Nádoba na rostliny, žárově zinkovaný kov/tropické dřevo, 210 l *</t>
  </si>
  <si>
    <t>Zajištění DIO a DIR</t>
  </si>
  <si>
    <t>Výsadba dřevin kontejnerovaných s vyhloubením jamky vč. aplikace tabletového hnojiva například Silvamix</t>
  </si>
  <si>
    <t>Tabletové hnojivo například Silvamix 10 g (2ks/dřevina)</t>
  </si>
  <si>
    <t>Sortiment trvalek - druhy dle technické zprávy</t>
  </si>
  <si>
    <t>Sortiment letniček a cibulovin - druhy dle technické zprávy</t>
  </si>
  <si>
    <t>Vytyčení sítí</t>
  </si>
  <si>
    <t>dokumentace skutečného provedení</t>
  </si>
  <si>
    <t>zřízení staveniště (vybudování, provoz, odstranění</t>
  </si>
  <si>
    <t>koordinační činnost</t>
  </si>
  <si>
    <t>Provozní a územní vlivy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</si>
</sst>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#,##0.00\ &quot;Kč&quot;"/>
    <numFmt numFmtId="167" formatCode="#,##0.00_ ;[Red]\-#,##0.00\ 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 CE"/>
      <family val="2"/>
    </font>
    <font>
      <sz val="10"/>
      <color indexed="50"/>
      <name val="Arial CE"/>
      <family val="2"/>
    </font>
    <font>
      <b/>
      <sz val="12"/>
      <name val="Arial"/>
      <family val="2"/>
    </font>
    <font>
      <sz val="14"/>
      <name val="Arial CE"/>
      <family val="2"/>
    </font>
    <font>
      <sz val="12"/>
      <name val="Arial"/>
      <family val="2"/>
    </font>
    <font>
      <sz val="9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theme="4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ck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 style="thick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2" applyBorder="0" applyAlignment="0"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164" fontId="0" fillId="0" borderId="9" applyBorder="0" applyAlignment="0">
      <protection/>
    </xf>
    <xf numFmtId="0" fontId="45" fillId="25" borderId="10" applyNumberFormat="0" applyAlignment="0" applyProtection="0"/>
    <xf numFmtId="0" fontId="46" fillId="26" borderId="10" applyNumberFormat="0" applyAlignment="0" applyProtection="0"/>
    <xf numFmtId="0" fontId="47" fillId="26" borderId="11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0" fontId="0" fillId="0" borderId="0" xfId="34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0" fontId="0" fillId="0" borderId="0" xfId="34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9" fillId="0" borderId="0" xfId="0" applyFont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2" xfId="49" applyFont="1" applyFill="1" applyBorder="1" applyAlignment="1">
      <alignment horizontal="left" wrapText="1"/>
      <protection/>
    </xf>
    <xf numFmtId="0" fontId="2" fillId="0" borderId="12" xfId="49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8" fontId="5" fillId="0" borderId="0" xfId="0" applyNumberFormat="1" applyFont="1" applyAlignment="1">
      <alignment horizontal="right"/>
    </xf>
    <xf numFmtId="40" fontId="2" fillId="0" borderId="12" xfId="34" applyFont="1" applyFill="1" applyBorder="1" applyAlignment="1">
      <alignment horizontal="right"/>
    </xf>
    <xf numFmtId="8" fontId="2" fillId="0" borderId="12" xfId="4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8" fontId="10" fillId="33" borderId="16" xfId="41" applyFont="1" applyFill="1" applyBorder="1" applyAlignment="1">
      <alignment horizontal="right"/>
    </xf>
    <xf numFmtId="8" fontId="10" fillId="33" borderId="17" xfId="41" applyFont="1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34" borderId="12" xfId="49" applyFont="1" applyFill="1" applyBorder="1" applyAlignment="1">
      <alignment horizontal="center"/>
      <protection/>
    </xf>
    <xf numFmtId="40" fontId="2" fillId="34" borderId="12" xfId="34" applyFont="1" applyFill="1" applyBorder="1" applyAlignment="1">
      <alignment horizontal="right"/>
    </xf>
    <xf numFmtId="8" fontId="2" fillId="34" borderId="12" xfId="41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40" fontId="2" fillId="34" borderId="19" xfId="34" applyFont="1" applyFill="1" applyBorder="1" applyAlignment="1">
      <alignment horizontal="right"/>
    </xf>
    <xf numFmtId="8" fontId="2" fillId="34" borderId="19" xfId="4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2" fillId="0" borderId="20" xfId="0" applyFont="1" applyFill="1" applyBorder="1" applyAlignment="1">
      <alignment horizontal="center"/>
    </xf>
    <xf numFmtId="8" fontId="2" fillId="0" borderId="20" xfId="0" applyNumberFormat="1" applyFont="1" applyBorder="1" applyAlignment="1">
      <alignment horizontal="right"/>
    </xf>
    <xf numFmtId="8" fontId="2" fillId="34" borderId="20" xfId="41" applyFont="1" applyFill="1" applyBorder="1" applyAlignment="1">
      <alignment/>
    </xf>
    <xf numFmtId="8" fontId="2" fillId="10" borderId="12" xfId="41" applyFont="1" applyFill="1" applyBorder="1" applyAlignment="1">
      <alignment/>
    </xf>
    <xf numFmtId="8" fontId="2" fillId="34" borderId="21" xfId="4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0" fontId="2" fillId="0" borderId="15" xfId="34" applyFont="1" applyFill="1" applyBorder="1" applyAlignment="1">
      <alignment horizontal="right"/>
    </xf>
    <xf numFmtId="8" fontId="2" fillId="10" borderId="15" xfId="41" applyFont="1" applyFill="1" applyBorder="1" applyAlignment="1">
      <alignment/>
    </xf>
    <xf numFmtId="8" fontId="2" fillId="0" borderId="15" xfId="41" applyFont="1" applyFill="1" applyBorder="1" applyAlignment="1">
      <alignment horizontal="right"/>
    </xf>
    <xf numFmtId="8" fontId="2" fillId="0" borderId="23" xfId="0" applyNumberFormat="1" applyFont="1" applyBorder="1" applyAlignment="1">
      <alignment horizontal="right"/>
    </xf>
    <xf numFmtId="166" fontId="6" fillId="0" borderId="20" xfId="0" applyNumberFormat="1" applyFont="1" applyBorder="1" applyAlignment="1">
      <alignment horizontal="right"/>
    </xf>
    <xf numFmtId="166" fontId="11" fillId="0" borderId="17" xfId="0" applyNumberFormat="1" applyFont="1" applyBorder="1" applyAlignment="1">
      <alignment horizontal="right"/>
    </xf>
    <xf numFmtId="0" fontId="6" fillId="0" borderId="24" xfId="0" applyFont="1" applyFill="1" applyBorder="1" applyAlignment="1">
      <alignment/>
    </xf>
    <xf numFmtId="166" fontId="6" fillId="0" borderId="25" xfId="41" applyNumberFormat="1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 horizontal="right"/>
    </xf>
    <xf numFmtId="166" fontId="2" fillId="35" borderId="16" xfId="0" applyNumberFormat="1" applyFont="1" applyFill="1" applyBorder="1" applyAlignment="1">
      <alignment horizontal="right"/>
    </xf>
    <xf numFmtId="166" fontId="3" fillId="35" borderId="16" xfId="41" applyNumberFormat="1" applyFont="1" applyFill="1" applyBorder="1" applyAlignment="1">
      <alignment horizontal="right"/>
    </xf>
    <xf numFmtId="166" fontId="3" fillId="35" borderId="17" xfId="41" applyNumberFormat="1" applyFont="1" applyFill="1" applyBorder="1" applyAlignment="1">
      <alignment horizontal="right"/>
    </xf>
    <xf numFmtId="0" fontId="3" fillId="34" borderId="19" xfId="0" applyFont="1" applyFill="1" applyBorder="1" applyAlignment="1">
      <alignment horizontal="left" wrapText="1"/>
    </xf>
    <xf numFmtId="0" fontId="10" fillId="34" borderId="12" xfId="49" applyFont="1" applyFill="1" applyBorder="1" applyAlignment="1">
      <alignment horizontal="left" wrapText="1"/>
      <protection/>
    </xf>
    <xf numFmtId="0" fontId="10" fillId="34" borderId="12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8" fontId="0" fillId="0" borderId="0" xfId="0" applyNumberFormat="1" applyAlignment="1">
      <alignment/>
    </xf>
    <xf numFmtId="0" fontId="34" fillId="20" borderId="13" xfId="39" applyBorder="1" applyAlignment="1">
      <alignment horizontal="center"/>
    </xf>
    <xf numFmtId="0" fontId="34" fillId="0" borderId="0" xfId="39" applyFill="1" applyAlignment="1">
      <alignment horizontal="left"/>
    </xf>
    <xf numFmtId="0" fontId="34" fillId="0" borderId="0" xfId="39" applyFill="1" applyAlignment="1">
      <alignment horizontal="center"/>
    </xf>
    <xf numFmtId="40" fontId="34" fillId="0" borderId="12" xfId="39" applyNumberFormat="1" applyFill="1" applyBorder="1" applyAlignment="1">
      <alignment horizontal="right"/>
    </xf>
    <xf numFmtId="8" fontId="34" fillId="0" borderId="12" xfId="39" applyNumberFormat="1" applyFill="1" applyBorder="1" applyAlignment="1">
      <alignment/>
    </xf>
    <xf numFmtId="8" fontId="34" fillId="0" borderId="12" xfId="39" applyNumberFormat="1" applyFill="1" applyBorder="1" applyAlignment="1">
      <alignment horizontal="right"/>
    </xf>
    <xf numFmtId="8" fontId="34" fillId="0" borderId="20" xfId="39" applyNumberFormat="1" applyFill="1" applyBorder="1" applyAlignment="1">
      <alignment horizontal="right"/>
    </xf>
    <xf numFmtId="0" fontId="2" fillId="0" borderId="12" xfId="39" applyFont="1" applyFill="1" applyBorder="1" applyAlignment="1">
      <alignment horizontal="left" wrapText="1"/>
    </xf>
    <xf numFmtId="0" fontId="2" fillId="0" borderId="12" xfId="39" applyFont="1" applyFill="1" applyBorder="1" applyAlignment="1">
      <alignment horizontal="center"/>
    </xf>
    <xf numFmtId="0" fontId="2" fillId="0" borderId="15" xfId="39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29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wrapText="1"/>
    </xf>
    <xf numFmtId="0" fontId="7" fillId="0" borderId="0" xfId="0" applyFont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0" fontId="2" fillId="0" borderId="38" xfId="34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čtyřimísta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třimísta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2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tabSelected="1" zoomScaleSheetLayoutView="100" workbookViewId="0" topLeftCell="C67">
      <selection activeCell="C95" sqref="C95:H95"/>
    </sheetView>
  </sheetViews>
  <sheetFormatPr defaultColWidth="9.00390625" defaultRowHeight="12.75"/>
  <cols>
    <col min="2" max="2" width="9.875" style="0" customWidth="1"/>
    <col min="3" max="3" width="80.375" style="2" bestFit="1" customWidth="1"/>
    <col min="4" max="4" width="5.75390625" style="1" customWidth="1"/>
    <col min="5" max="5" width="8.375" style="0" customWidth="1"/>
    <col min="6" max="6" width="11.25390625" style="3" customWidth="1"/>
    <col min="7" max="7" width="20.00390625" style="0" customWidth="1"/>
    <col min="8" max="8" width="21.00390625" style="0" customWidth="1"/>
    <col min="9" max="9" width="23.375" style="0" customWidth="1"/>
  </cols>
  <sheetData>
    <row r="1" spans="2:9" ht="21" customHeight="1">
      <c r="B1" s="91" t="s">
        <v>47</v>
      </c>
      <c r="C1" s="91"/>
      <c r="D1" s="81" t="s">
        <v>8</v>
      </c>
      <c r="E1" s="81"/>
      <c r="F1" s="81"/>
      <c r="G1" s="81"/>
      <c r="H1" s="81"/>
      <c r="I1" s="81"/>
    </row>
    <row r="2" ht="6.75" customHeight="1"/>
    <row r="3" spans="2:9" ht="16.5" customHeight="1">
      <c r="B3" s="24" t="s">
        <v>9</v>
      </c>
      <c r="C3" s="25" t="s">
        <v>48</v>
      </c>
      <c r="G3" s="24"/>
      <c r="H3" s="24" t="s">
        <v>10</v>
      </c>
      <c r="I3" s="24" t="s">
        <v>49</v>
      </c>
    </row>
    <row r="4" spans="2:9" s="1" customFormat="1" ht="15.75" customHeight="1">
      <c r="B4" s="24" t="s">
        <v>11</v>
      </c>
      <c r="C4" s="25" t="s">
        <v>50</v>
      </c>
      <c r="E4"/>
      <c r="F4" s="3"/>
      <c r="G4" s="24"/>
      <c r="H4" s="24" t="s">
        <v>12</v>
      </c>
      <c r="I4" s="38">
        <v>43317</v>
      </c>
    </row>
    <row r="5" spans="2:9" s="1" customFormat="1" ht="3.75" customHeight="1" thickBot="1">
      <c r="B5"/>
      <c r="C5" s="2"/>
      <c r="E5"/>
      <c r="F5" s="3"/>
      <c r="G5"/>
      <c r="H5"/>
      <c r="I5" s="21"/>
    </row>
    <row r="6" spans="2:9" s="1" customFormat="1" ht="12.75" customHeight="1">
      <c r="B6" s="96" t="s">
        <v>52</v>
      </c>
      <c r="C6" s="92" t="s">
        <v>13</v>
      </c>
      <c r="D6" s="92" t="s">
        <v>53</v>
      </c>
      <c r="E6" s="92" t="s">
        <v>0</v>
      </c>
      <c r="F6" s="95" t="s">
        <v>3</v>
      </c>
      <c r="G6" s="78" t="s">
        <v>14</v>
      </c>
      <c r="H6" s="79"/>
      <c r="I6" s="80"/>
    </row>
    <row r="7" spans="2:9" s="1" customFormat="1" ht="12.75" customHeight="1">
      <c r="B7" s="97"/>
      <c r="C7" s="93"/>
      <c r="D7" s="93"/>
      <c r="E7" s="93"/>
      <c r="F7" s="93"/>
      <c r="G7" s="6" t="s">
        <v>1</v>
      </c>
      <c r="H7" s="6" t="s">
        <v>2</v>
      </c>
      <c r="I7" s="39" t="s">
        <v>51</v>
      </c>
    </row>
    <row r="8" spans="2:9" s="1" customFormat="1" ht="13.5" thickBot="1">
      <c r="B8" s="98"/>
      <c r="C8" s="94"/>
      <c r="D8" s="94"/>
      <c r="E8" s="94"/>
      <c r="F8" s="94"/>
      <c r="G8" s="27">
        <f>SUM(G9:G89)</f>
        <v>0</v>
      </c>
      <c r="H8" s="27">
        <f>SUM(H9:H89)</f>
        <v>0</v>
      </c>
      <c r="I8" s="28">
        <f>G8+H8</f>
        <v>0</v>
      </c>
    </row>
    <row r="9" spans="2:9" s="19" customFormat="1" ht="12.75">
      <c r="B9" s="29"/>
      <c r="C9" s="61" t="s">
        <v>21</v>
      </c>
      <c r="D9" s="33"/>
      <c r="E9" s="34"/>
      <c r="F9" s="35"/>
      <c r="G9" s="35"/>
      <c r="H9" s="35"/>
      <c r="I9" s="43"/>
    </row>
    <row r="10" spans="1:9" s="19" customFormat="1" ht="12.75">
      <c r="A10" s="19">
        <v>1</v>
      </c>
      <c r="B10" s="7" t="s">
        <v>7</v>
      </c>
      <c r="C10" s="17" t="s">
        <v>75</v>
      </c>
      <c r="D10" s="18" t="s">
        <v>24</v>
      </c>
      <c r="E10" s="22">
        <v>482.2</v>
      </c>
      <c r="F10" s="42"/>
      <c r="G10" s="23">
        <f aca="true" t="shared" si="0" ref="G10:G15">IF(B10="D",I10,0)</f>
        <v>0</v>
      </c>
      <c r="H10" s="23">
        <f aca="true" t="shared" si="1" ref="H10:H15">IF(B10="M",I10,0)</f>
        <v>0</v>
      </c>
      <c r="I10" s="40">
        <f aca="true" t="shared" si="2" ref="I10:I31">E10*F10</f>
        <v>0</v>
      </c>
    </row>
    <row r="11" spans="1:9" s="19" customFormat="1" ht="12.75">
      <c r="A11" s="19">
        <v>2</v>
      </c>
      <c r="B11" s="7" t="s">
        <v>7</v>
      </c>
      <c r="C11" s="17" t="s">
        <v>22</v>
      </c>
      <c r="D11" s="18" t="s">
        <v>23</v>
      </c>
      <c r="E11" s="22">
        <f>E10*0.2</f>
        <v>96.44</v>
      </c>
      <c r="F11" s="42"/>
      <c r="G11" s="23">
        <f t="shared" si="0"/>
        <v>0</v>
      </c>
      <c r="H11" s="23">
        <f t="shared" si="1"/>
        <v>0</v>
      </c>
      <c r="I11" s="40">
        <f t="shared" si="2"/>
        <v>0</v>
      </c>
    </row>
    <row r="12" spans="1:9" s="19" customFormat="1" ht="12.75">
      <c r="A12" s="19">
        <v>3</v>
      </c>
      <c r="B12" s="7" t="s">
        <v>7</v>
      </c>
      <c r="C12" s="17" t="s">
        <v>27</v>
      </c>
      <c r="D12" s="18" t="s">
        <v>28</v>
      </c>
      <c r="E12" s="22">
        <v>1</v>
      </c>
      <c r="F12" s="42"/>
      <c r="G12" s="23">
        <f t="shared" si="0"/>
        <v>0</v>
      </c>
      <c r="H12" s="23">
        <f t="shared" si="1"/>
        <v>0</v>
      </c>
      <c r="I12" s="40">
        <f t="shared" si="2"/>
        <v>0</v>
      </c>
    </row>
    <row r="13" spans="1:9" s="19" customFormat="1" ht="12.75">
      <c r="A13" s="19">
        <v>4</v>
      </c>
      <c r="B13" s="7" t="s">
        <v>7</v>
      </c>
      <c r="C13" s="17" t="s">
        <v>43</v>
      </c>
      <c r="D13" s="18" t="s">
        <v>38</v>
      </c>
      <c r="E13" s="22">
        <v>157.42</v>
      </c>
      <c r="F13" s="42"/>
      <c r="G13" s="23">
        <f t="shared" si="0"/>
        <v>0</v>
      </c>
      <c r="H13" s="23">
        <f t="shared" si="1"/>
        <v>0</v>
      </c>
      <c r="I13" s="40">
        <f t="shared" si="2"/>
        <v>0</v>
      </c>
    </row>
    <row r="14" spans="1:9" s="19" customFormat="1" ht="12.75">
      <c r="A14" s="19">
        <v>5</v>
      </c>
      <c r="B14" s="7" t="s">
        <v>18</v>
      </c>
      <c r="C14" s="17" t="s">
        <v>79</v>
      </c>
      <c r="D14" s="18" t="s">
        <v>24</v>
      </c>
      <c r="E14" s="22">
        <v>160</v>
      </c>
      <c r="F14" s="42"/>
      <c r="G14" s="23">
        <f t="shared" si="0"/>
        <v>0</v>
      </c>
      <c r="H14" s="23">
        <f t="shared" si="1"/>
        <v>0</v>
      </c>
      <c r="I14" s="40">
        <f t="shared" si="2"/>
        <v>0</v>
      </c>
    </row>
    <row r="15" spans="1:12" s="19" customFormat="1" ht="15">
      <c r="A15" s="19">
        <v>6</v>
      </c>
      <c r="B15" s="66" t="s">
        <v>7</v>
      </c>
      <c r="C15" s="73" t="s">
        <v>41</v>
      </c>
      <c r="D15" s="74" t="s">
        <v>28</v>
      </c>
      <c r="E15" s="69">
        <v>1</v>
      </c>
      <c r="F15" s="70"/>
      <c r="G15" s="71">
        <f t="shared" si="0"/>
        <v>0</v>
      </c>
      <c r="H15" s="71">
        <f t="shared" si="1"/>
        <v>0</v>
      </c>
      <c r="I15" s="72">
        <f t="shared" si="2"/>
        <v>0</v>
      </c>
      <c r="J15" s="67"/>
      <c r="K15" s="68"/>
      <c r="L15" s="68"/>
    </row>
    <row r="16" spans="2:9" s="19" customFormat="1" ht="12.75">
      <c r="B16" s="36"/>
      <c r="C16" s="62" t="s">
        <v>20</v>
      </c>
      <c r="D16" s="30"/>
      <c r="E16" s="31"/>
      <c r="F16" s="32"/>
      <c r="G16" s="32"/>
      <c r="H16" s="32"/>
      <c r="I16" s="41"/>
    </row>
    <row r="17" spans="1:9" s="19" customFormat="1" ht="12.75">
      <c r="A17" s="19">
        <v>7</v>
      </c>
      <c r="B17" s="7" t="s">
        <v>7</v>
      </c>
      <c r="C17" s="17" t="s">
        <v>76</v>
      </c>
      <c r="D17" s="18" t="s">
        <v>24</v>
      </c>
      <c r="E17" s="22">
        <v>222.2</v>
      </c>
      <c r="F17" s="42"/>
      <c r="G17" s="23">
        <f>IF(B17="D",I17,0)</f>
        <v>0</v>
      </c>
      <c r="H17" s="23">
        <f>IF(B17="M",I17,0)</f>
        <v>0</v>
      </c>
      <c r="I17" s="40">
        <f t="shared" si="2"/>
        <v>0</v>
      </c>
    </row>
    <row r="18" spans="1:9" s="19" customFormat="1" ht="12.75">
      <c r="A18" s="19">
        <v>8</v>
      </c>
      <c r="B18" s="7" t="s">
        <v>7</v>
      </c>
      <c r="C18" s="17" t="s">
        <v>37</v>
      </c>
      <c r="D18" s="18" t="s">
        <v>24</v>
      </c>
      <c r="E18" s="22">
        <v>222.2</v>
      </c>
      <c r="F18" s="42"/>
      <c r="G18" s="23">
        <f>IF(B18="D",I18,0)</f>
        <v>0</v>
      </c>
      <c r="H18" s="23">
        <f>IF(B18="M",I18,0)</f>
        <v>0</v>
      </c>
      <c r="I18" s="40">
        <f t="shared" si="2"/>
        <v>0</v>
      </c>
    </row>
    <row r="19" spans="1:9" s="19" customFormat="1" ht="12.75">
      <c r="A19" s="19">
        <v>9</v>
      </c>
      <c r="B19" s="7" t="s">
        <v>7</v>
      </c>
      <c r="C19" s="17" t="s">
        <v>54</v>
      </c>
      <c r="D19" s="18" t="s">
        <v>24</v>
      </c>
      <c r="E19" s="22">
        <v>222.2</v>
      </c>
      <c r="F19" s="42"/>
      <c r="G19" s="23">
        <f>IF(B19="D",I19,0)</f>
        <v>0</v>
      </c>
      <c r="H19" s="23">
        <f>IF(B19="M",I19,0)</f>
        <v>0</v>
      </c>
      <c r="I19" s="40">
        <f t="shared" si="2"/>
        <v>0</v>
      </c>
    </row>
    <row r="20" spans="1:9" s="19" customFormat="1" ht="12.75">
      <c r="A20" s="19">
        <v>10</v>
      </c>
      <c r="B20" s="7" t="s">
        <v>18</v>
      </c>
      <c r="C20" s="17" t="s">
        <v>55</v>
      </c>
      <c r="D20" s="18" t="s">
        <v>23</v>
      </c>
      <c r="E20" s="22">
        <v>44.5</v>
      </c>
      <c r="F20" s="42"/>
      <c r="G20" s="23">
        <f>IF(B20="D",I20,0)</f>
        <v>0</v>
      </c>
      <c r="H20" s="23">
        <f>IF(B20="M",I20,0)</f>
        <v>0</v>
      </c>
      <c r="I20" s="40">
        <f t="shared" si="2"/>
        <v>0</v>
      </c>
    </row>
    <row r="21" spans="1:9" s="19" customFormat="1" ht="12.75">
      <c r="A21" s="19">
        <v>11</v>
      </c>
      <c r="B21" s="7" t="s">
        <v>18</v>
      </c>
      <c r="C21" s="17" t="s">
        <v>56</v>
      </c>
      <c r="D21" s="18" t="s">
        <v>23</v>
      </c>
      <c r="E21" s="22">
        <v>4</v>
      </c>
      <c r="F21" s="42"/>
      <c r="G21" s="23">
        <f>IF(B21="D",I21,0)</f>
        <v>0</v>
      </c>
      <c r="H21" s="23">
        <f>IF(B21="M",I21,0)</f>
        <v>0</v>
      </c>
      <c r="I21" s="40">
        <f t="shared" si="2"/>
        <v>0</v>
      </c>
    </row>
    <row r="22" spans="2:9" s="19" customFormat="1" ht="12.75">
      <c r="B22" s="36"/>
      <c r="C22" s="62" t="s">
        <v>25</v>
      </c>
      <c r="D22" s="30"/>
      <c r="E22" s="31"/>
      <c r="F22" s="32"/>
      <c r="G22" s="32"/>
      <c r="H22" s="32"/>
      <c r="I22" s="41"/>
    </row>
    <row r="23" spans="1:9" s="19" customFormat="1" ht="12.75">
      <c r="A23" s="19">
        <v>12</v>
      </c>
      <c r="B23" s="7" t="s">
        <v>7</v>
      </c>
      <c r="C23" s="17" t="s">
        <v>74</v>
      </c>
      <c r="D23" s="18" t="s">
        <v>24</v>
      </c>
      <c r="E23" s="22">
        <v>78.5</v>
      </c>
      <c r="F23" s="42"/>
      <c r="G23" s="23">
        <f>IF(B23="D",I23,0)</f>
        <v>0</v>
      </c>
      <c r="H23" s="23">
        <f>IF(B23="M",I23,0)</f>
        <v>0</v>
      </c>
      <c r="I23" s="40">
        <f t="shared" si="2"/>
        <v>0</v>
      </c>
    </row>
    <row r="24" spans="1:9" s="19" customFormat="1" ht="12.75">
      <c r="A24" s="19">
        <v>13</v>
      </c>
      <c r="B24" s="7" t="s">
        <v>7</v>
      </c>
      <c r="C24" s="17" t="s">
        <v>26</v>
      </c>
      <c r="D24" s="18" t="s">
        <v>24</v>
      </c>
      <c r="E24" s="22">
        <v>78.5</v>
      </c>
      <c r="F24" s="42"/>
      <c r="G24" s="23">
        <f>IF(B24="D",I24,0)</f>
        <v>0</v>
      </c>
      <c r="H24" s="23">
        <f>IF(B24="M",I24,0)</f>
        <v>0</v>
      </c>
      <c r="I24" s="40">
        <f t="shared" si="2"/>
        <v>0</v>
      </c>
    </row>
    <row r="25" spans="1:9" s="19" customFormat="1" ht="12.75">
      <c r="A25" s="19">
        <v>14</v>
      </c>
      <c r="B25" s="7" t="s">
        <v>18</v>
      </c>
      <c r="C25" s="17" t="s">
        <v>55</v>
      </c>
      <c r="D25" s="18" t="s">
        <v>23</v>
      </c>
      <c r="E25" s="22">
        <v>15.7</v>
      </c>
      <c r="F25" s="42"/>
      <c r="G25" s="23">
        <f>IF(B25="D",I25,0)</f>
        <v>0</v>
      </c>
      <c r="H25" s="23">
        <f>IF(B25="M",I25,0)</f>
        <v>0</v>
      </c>
      <c r="I25" s="40">
        <f t="shared" si="2"/>
        <v>0</v>
      </c>
    </row>
    <row r="26" spans="2:9" s="19" customFormat="1" ht="12.75">
      <c r="B26" s="36"/>
      <c r="C26" s="62" t="s">
        <v>15</v>
      </c>
      <c r="D26" s="30"/>
      <c r="E26" s="31"/>
      <c r="F26" s="32"/>
      <c r="G26" s="32"/>
      <c r="H26" s="32"/>
      <c r="I26" s="41"/>
    </row>
    <row r="27" spans="1:9" s="19" customFormat="1" ht="12.75">
      <c r="A27" s="19">
        <v>15</v>
      </c>
      <c r="B27" s="7" t="s">
        <v>18</v>
      </c>
      <c r="C27" s="17" t="s">
        <v>16</v>
      </c>
      <c r="D27" s="18" t="s">
        <v>17</v>
      </c>
      <c r="E27" s="22">
        <v>4</v>
      </c>
      <c r="F27" s="42"/>
      <c r="G27" s="23">
        <f aca="true" t="shared" si="3" ref="G27:G42">IF(B27="D",I27,0)</f>
        <v>0</v>
      </c>
      <c r="H27" s="23">
        <f aca="true" t="shared" si="4" ref="H27:H42">IF(B27="M",I27,0)</f>
        <v>0</v>
      </c>
      <c r="I27" s="40">
        <f t="shared" si="2"/>
        <v>0</v>
      </c>
    </row>
    <row r="28" spans="1:9" s="19" customFormat="1" ht="12.75">
      <c r="A28" s="19">
        <v>16</v>
      </c>
      <c r="B28" s="7" t="s">
        <v>18</v>
      </c>
      <c r="C28" s="17" t="s">
        <v>57</v>
      </c>
      <c r="D28" s="18" t="s">
        <v>17</v>
      </c>
      <c r="E28" s="22">
        <v>2</v>
      </c>
      <c r="F28" s="42"/>
      <c r="G28" s="23">
        <f t="shared" si="3"/>
        <v>0</v>
      </c>
      <c r="H28" s="23">
        <f t="shared" si="4"/>
        <v>0</v>
      </c>
      <c r="I28" s="40">
        <f t="shared" si="2"/>
        <v>0</v>
      </c>
    </row>
    <row r="29" spans="1:9" s="19" customFormat="1" ht="12.75">
      <c r="A29" s="19">
        <v>17</v>
      </c>
      <c r="B29" s="7" t="s">
        <v>18</v>
      </c>
      <c r="C29" s="17" t="s">
        <v>58</v>
      </c>
      <c r="D29" s="18" t="s">
        <v>17</v>
      </c>
      <c r="E29" s="22">
        <v>3</v>
      </c>
      <c r="F29" s="42"/>
      <c r="G29" s="23">
        <f t="shared" si="3"/>
        <v>0</v>
      </c>
      <c r="H29" s="23">
        <f t="shared" si="4"/>
        <v>0</v>
      </c>
      <c r="I29" s="40">
        <f t="shared" si="2"/>
        <v>0</v>
      </c>
    </row>
    <row r="30" spans="1:9" s="19" customFormat="1" ht="12.75">
      <c r="A30" s="19">
        <v>18</v>
      </c>
      <c r="B30" s="7" t="s">
        <v>18</v>
      </c>
      <c r="C30" s="17" t="s">
        <v>59</v>
      </c>
      <c r="D30" s="18" t="s">
        <v>17</v>
      </c>
      <c r="E30" s="22">
        <v>3</v>
      </c>
      <c r="F30" s="42"/>
      <c r="G30" s="23">
        <f t="shared" si="3"/>
        <v>0</v>
      </c>
      <c r="H30" s="23">
        <f t="shared" si="4"/>
        <v>0</v>
      </c>
      <c r="I30" s="40">
        <f t="shared" si="2"/>
        <v>0</v>
      </c>
    </row>
    <row r="31" spans="1:9" s="19" customFormat="1" ht="12.75">
      <c r="A31" s="19">
        <v>19</v>
      </c>
      <c r="B31" s="7" t="s">
        <v>18</v>
      </c>
      <c r="C31" s="17" t="s">
        <v>60</v>
      </c>
      <c r="D31" s="18" t="s">
        <v>17</v>
      </c>
      <c r="E31" s="22">
        <v>12</v>
      </c>
      <c r="F31" s="42"/>
      <c r="G31" s="23">
        <f t="shared" si="3"/>
        <v>0</v>
      </c>
      <c r="H31" s="23">
        <f t="shared" si="4"/>
        <v>0</v>
      </c>
      <c r="I31" s="40">
        <f t="shared" si="2"/>
        <v>0</v>
      </c>
    </row>
    <row r="32" spans="1:9" s="19" customFormat="1" ht="12.75">
      <c r="A32" s="19">
        <v>20</v>
      </c>
      <c r="B32" s="7" t="s">
        <v>18</v>
      </c>
      <c r="C32" s="17" t="s">
        <v>61</v>
      </c>
      <c r="D32" s="18" t="s">
        <v>17</v>
      </c>
      <c r="E32" s="22">
        <v>3</v>
      </c>
      <c r="F32" s="42"/>
      <c r="G32" s="23">
        <f t="shared" si="3"/>
        <v>0</v>
      </c>
      <c r="H32" s="23">
        <f t="shared" si="4"/>
        <v>0</v>
      </c>
      <c r="I32" s="40">
        <f aca="true" t="shared" si="5" ref="I32:I92">E32*F32</f>
        <v>0</v>
      </c>
    </row>
    <row r="33" spans="1:9" s="20" customFormat="1" ht="12.75">
      <c r="A33" s="19">
        <v>21</v>
      </c>
      <c r="B33" s="7" t="s">
        <v>18</v>
      </c>
      <c r="C33" s="17" t="s">
        <v>62</v>
      </c>
      <c r="D33" s="18" t="s">
        <v>17</v>
      </c>
      <c r="E33" s="22">
        <v>2</v>
      </c>
      <c r="F33" s="42"/>
      <c r="G33" s="23">
        <f t="shared" si="3"/>
        <v>0</v>
      </c>
      <c r="H33" s="23">
        <f t="shared" si="4"/>
        <v>0</v>
      </c>
      <c r="I33" s="40">
        <f t="shared" si="5"/>
        <v>0</v>
      </c>
    </row>
    <row r="34" spans="1:9" s="19" customFormat="1" ht="12.75">
      <c r="A34" s="19">
        <v>22</v>
      </c>
      <c r="B34" s="7" t="s">
        <v>18</v>
      </c>
      <c r="C34" s="17" t="s">
        <v>63</v>
      </c>
      <c r="D34" s="18" t="s">
        <v>17</v>
      </c>
      <c r="E34" s="22">
        <v>2</v>
      </c>
      <c r="F34" s="42"/>
      <c r="G34" s="23">
        <f t="shared" si="3"/>
        <v>0</v>
      </c>
      <c r="H34" s="23">
        <f t="shared" si="4"/>
        <v>0</v>
      </c>
      <c r="I34" s="40">
        <f t="shared" si="5"/>
        <v>0</v>
      </c>
    </row>
    <row r="35" spans="1:9" s="19" customFormat="1" ht="12.75">
      <c r="A35" s="19">
        <v>23</v>
      </c>
      <c r="B35" s="7" t="s">
        <v>18</v>
      </c>
      <c r="C35" s="17" t="s">
        <v>64</v>
      </c>
      <c r="D35" s="18" t="s">
        <v>17</v>
      </c>
      <c r="E35" s="22">
        <v>6</v>
      </c>
      <c r="F35" s="42"/>
      <c r="G35" s="23">
        <f t="shared" si="3"/>
        <v>0</v>
      </c>
      <c r="H35" s="23">
        <f t="shared" si="4"/>
        <v>0</v>
      </c>
      <c r="I35" s="40">
        <f t="shared" si="5"/>
        <v>0</v>
      </c>
    </row>
    <row r="36" spans="1:9" s="19" customFormat="1" ht="12.75">
      <c r="A36" s="19">
        <v>24</v>
      </c>
      <c r="B36" s="7" t="s">
        <v>18</v>
      </c>
      <c r="C36" s="17" t="s">
        <v>65</v>
      </c>
      <c r="D36" s="18" t="s">
        <v>17</v>
      </c>
      <c r="E36" s="22">
        <v>3</v>
      </c>
      <c r="F36" s="42"/>
      <c r="G36" s="23">
        <f t="shared" si="3"/>
        <v>0</v>
      </c>
      <c r="H36" s="23">
        <f t="shared" si="4"/>
        <v>0</v>
      </c>
      <c r="I36" s="40">
        <f t="shared" si="5"/>
        <v>0</v>
      </c>
    </row>
    <row r="37" spans="1:9" s="19" customFormat="1" ht="12.75">
      <c r="A37" s="19">
        <v>25</v>
      </c>
      <c r="B37" s="7" t="s">
        <v>18</v>
      </c>
      <c r="C37" s="17" t="s">
        <v>66</v>
      </c>
      <c r="D37" s="18" t="s">
        <v>17</v>
      </c>
      <c r="E37" s="22">
        <v>6</v>
      </c>
      <c r="F37" s="42"/>
      <c r="G37" s="23">
        <f t="shared" si="3"/>
        <v>0</v>
      </c>
      <c r="H37" s="23">
        <f t="shared" si="4"/>
        <v>0</v>
      </c>
      <c r="I37" s="40">
        <f t="shared" si="5"/>
        <v>0</v>
      </c>
    </row>
    <row r="38" spans="1:9" s="19" customFormat="1" ht="12.75">
      <c r="A38" s="19">
        <v>26</v>
      </c>
      <c r="B38" s="7" t="s">
        <v>18</v>
      </c>
      <c r="C38" s="17" t="s">
        <v>67</v>
      </c>
      <c r="D38" s="18" t="s">
        <v>17</v>
      </c>
      <c r="E38" s="22">
        <v>12</v>
      </c>
      <c r="F38" s="42"/>
      <c r="G38" s="23">
        <f t="shared" si="3"/>
        <v>0</v>
      </c>
      <c r="H38" s="23">
        <f t="shared" si="4"/>
        <v>0</v>
      </c>
      <c r="I38" s="40">
        <f t="shared" si="5"/>
        <v>0</v>
      </c>
    </row>
    <row r="39" spans="1:9" s="19" customFormat="1" ht="12.75">
      <c r="A39" s="19">
        <v>27</v>
      </c>
      <c r="B39" s="7" t="s">
        <v>18</v>
      </c>
      <c r="C39" s="17" t="s">
        <v>68</v>
      </c>
      <c r="D39" s="18" t="s">
        <v>17</v>
      </c>
      <c r="E39" s="22">
        <v>25</v>
      </c>
      <c r="F39" s="42"/>
      <c r="G39" s="23">
        <f t="shared" si="3"/>
        <v>0</v>
      </c>
      <c r="H39" s="23">
        <f t="shared" si="4"/>
        <v>0</v>
      </c>
      <c r="I39" s="40">
        <f t="shared" si="5"/>
        <v>0</v>
      </c>
    </row>
    <row r="40" spans="1:9" s="19" customFormat="1" ht="12.75">
      <c r="A40" s="19">
        <v>28</v>
      </c>
      <c r="B40" s="7" t="s">
        <v>18</v>
      </c>
      <c r="C40" s="17" t="s">
        <v>69</v>
      </c>
      <c r="D40" s="18" t="s">
        <v>17</v>
      </c>
      <c r="E40" s="22">
        <v>4</v>
      </c>
      <c r="F40" s="42"/>
      <c r="G40" s="23">
        <f t="shared" si="3"/>
        <v>0</v>
      </c>
      <c r="H40" s="23">
        <f t="shared" si="4"/>
        <v>0</v>
      </c>
      <c r="I40" s="40">
        <f t="shared" si="5"/>
        <v>0</v>
      </c>
    </row>
    <row r="41" spans="1:9" s="19" customFormat="1" ht="12.75">
      <c r="A41" s="19">
        <v>29</v>
      </c>
      <c r="B41" s="7" t="s">
        <v>7</v>
      </c>
      <c r="C41" s="17" t="s">
        <v>95</v>
      </c>
      <c r="D41" s="18" t="s">
        <v>17</v>
      </c>
      <c r="E41" s="22">
        <v>87</v>
      </c>
      <c r="F41" s="42"/>
      <c r="G41" s="23">
        <f t="shared" si="3"/>
        <v>0</v>
      </c>
      <c r="H41" s="23">
        <f t="shared" si="4"/>
        <v>0</v>
      </c>
      <c r="I41" s="40">
        <f t="shared" si="5"/>
        <v>0</v>
      </c>
    </row>
    <row r="42" spans="1:9" s="19" customFormat="1" ht="12.75">
      <c r="A42" s="19">
        <v>30</v>
      </c>
      <c r="B42" s="7" t="s">
        <v>18</v>
      </c>
      <c r="C42" s="17" t="s">
        <v>96</v>
      </c>
      <c r="D42" s="18" t="s">
        <v>17</v>
      </c>
      <c r="E42" s="22">
        <v>174</v>
      </c>
      <c r="F42" s="42"/>
      <c r="G42" s="23">
        <f t="shared" si="3"/>
        <v>0</v>
      </c>
      <c r="H42" s="23">
        <f t="shared" si="4"/>
        <v>0</v>
      </c>
      <c r="I42" s="40">
        <f t="shared" si="5"/>
        <v>0</v>
      </c>
    </row>
    <row r="43" spans="2:9" s="19" customFormat="1" ht="12.75">
      <c r="B43" s="36"/>
      <c r="C43" s="62" t="s">
        <v>19</v>
      </c>
      <c r="D43" s="30"/>
      <c r="E43" s="31"/>
      <c r="F43" s="32"/>
      <c r="G43" s="32"/>
      <c r="H43" s="32"/>
      <c r="I43" s="41"/>
    </row>
    <row r="44" spans="1:9" s="19" customFormat="1" ht="12.75">
      <c r="A44" s="19">
        <v>31</v>
      </c>
      <c r="B44" s="7" t="s">
        <v>18</v>
      </c>
      <c r="C44" s="17" t="s">
        <v>97</v>
      </c>
      <c r="D44" s="18" t="s">
        <v>17</v>
      </c>
      <c r="E44" s="22">
        <v>209</v>
      </c>
      <c r="F44" s="42"/>
      <c r="G44" s="23">
        <f aca="true" t="shared" si="6" ref="G44:G49">IF(B44="D",I44,0)</f>
        <v>0</v>
      </c>
      <c r="H44" s="23">
        <f aca="true" t="shared" si="7" ref="H44:H49">IF(B44="M",I44,0)</f>
        <v>0</v>
      </c>
      <c r="I44" s="40">
        <f t="shared" si="5"/>
        <v>0</v>
      </c>
    </row>
    <row r="45" spans="1:9" s="19" customFormat="1" ht="12.75">
      <c r="A45" s="19">
        <v>32</v>
      </c>
      <c r="B45" s="7" t="s">
        <v>18</v>
      </c>
      <c r="C45" s="17" t="s">
        <v>98</v>
      </c>
      <c r="D45" s="18" t="s">
        <v>17</v>
      </c>
      <c r="E45" s="22">
        <v>300</v>
      </c>
      <c r="F45" s="42"/>
      <c r="G45" s="23">
        <f>IF(B45="D",I45,0)</f>
        <v>0</v>
      </c>
      <c r="H45" s="23">
        <f>IF(B45="M",I45,0)</f>
        <v>0</v>
      </c>
      <c r="I45" s="40">
        <f>E45*F45</f>
        <v>0</v>
      </c>
    </row>
    <row r="46" spans="1:9" s="19" customFormat="1" ht="12.75">
      <c r="A46" s="19">
        <v>33</v>
      </c>
      <c r="B46" s="7" t="s">
        <v>7</v>
      </c>
      <c r="C46" s="17" t="s">
        <v>71</v>
      </c>
      <c r="D46" s="18" t="s">
        <v>17</v>
      </c>
      <c r="E46" s="22">
        <v>509</v>
      </c>
      <c r="F46" s="42"/>
      <c r="G46" s="23">
        <f t="shared" si="6"/>
        <v>0</v>
      </c>
      <c r="H46" s="23">
        <f t="shared" si="7"/>
        <v>0</v>
      </c>
      <c r="I46" s="40">
        <f t="shared" si="5"/>
        <v>0</v>
      </c>
    </row>
    <row r="47" spans="1:9" s="19" customFormat="1" ht="12.75">
      <c r="A47" s="19">
        <v>34</v>
      </c>
      <c r="B47" s="7" t="s">
        <v>7</v>
      </c>
      <c r="C47" s="17" t="s">
        <v>29</v>
      </c>
      <c r="D47" s="18" t="s">
        <v>24</v>
      </c>
      <c r="E47" s="22">
        <v>58.9</v>
      </c>
      <c r="F47" s="42"/>
      <c r="G47" s="23">
        <f t="shared" si="6"/>
        <v>0</v>
      </c>
      <c r="H47" s="23">
        <f t="shared" si="7"/>
        <v>0</v>
      </c>
      <c r="I47" s="40">
        <f t="shared" si="5"/>
        <v>0</v>
      </c>
    </row>
    <row r="48" spans="1:9" s="19" customFormat="1" ht="12.75">
      <c r="A48" s="19">
        <v>35</v>
      </c>
      <c r="B48" s="7" t="s">
        <v>18</v>
      </c>
      <c r="C48" s="17" t="s">
        <v>72</v>
      </c>
      <c r="D48" s="18" t="s">
        <v>23</v>
      </c>
      <c r="E48" s="22">
        <v>4.72</v>
      </c>
      <c r="F48" s="42"/>
      <c r="G48" s="23">
        <f t="shared" si="6"/>
        <v>0</v>
      </c>
      <c r="H48" s="23">
        <f t="shared" si="7"/>
        <v>0</v>
      </c>
      <c r="I48" s="40">
        <f t="shared" si="5"/>
        <v>0</v>
      </c>
    </row>
    <row r="49" spans="1:9" s="19" customFormat="1" ht="12.75">
      <c r="A49" s="19">
        <v>36</v>
      </c>
      <c r="B49" s="7" t="s">
        <v>18</v>
      </c>
      <c r="C49" s="17" t="s">
        <v>30</v>
      </c>
      <c r="D49" s="18" t="s">
        <v>24</v>
      </c>
      <c r="E49" s="22">
        <v>60</v>
      </c>
      <c r="F49" s="42"/>
      <c r="G49" s="23">
        <f t="shared" si="6"/>
        <v>0</v>
      </c>
      <c r="H49" s="23">
        <f t="shared" si="7"/>
        <v>0</v>
      </c>
      <c r="I49" s="40">
        <f t="shared" si="5"/>
        <v>0</v>
      </c>
    </row>
    <row r="50" spans="2:9" s="19" customFormat="1" ht="12.75">
      <c r="B50" s="36"/>
      <c r="C50" s="62" t="s">
        <v>31</v>
      </c>
      <c r="D50" s="30"/>
      <c r="E50" s="31"/>
      <c r="F50" s="32"/>
      <c r="G50" s="32"/>
      <c r="H50" s="32"/>
      <c r="I50" s="41"/>
    </row>
    <row r="51" spans="1:9" s="19" customFormat="1" ht="12.75">
      <c r="A51" s="19">
        <v>37</v>
      </c>
      <c r="B51" s="7" t="s">
        <v>7</v>
      </c>
      <c r="C51" s="17" t="s">
        <v>73</v>
      </c>
      <c r="D51" s="18" t="s">
        <v>24</v>
      </c>
      <c r="E51" s="22">
        <v>85.5</v>
      </c>
      <c r="F51" s="42"/>
      <c r="G51" s="23">
        <f>IF(B51="D",I51,0)</f>
        <v>0</v>
      </c>
      <c r="H51" s="23">
        <f>IF(B51="M",I51,0)</f>
        <v>0</v>
      </c>
      <c r="I51" s="40">
        <f t="shared" si="5"/>
        <v>0</v>
      </c>
    </row>
    <row r="52" spans="1:9" s="19" customFormat="1" ht="12.75">
      <c r="A52" s="19">
        <v>38</v>
      </c>
      <c r="B52" s="7" t="s">
        <v>7</v>
      </c>
      <c r="C52" s="17" t="s">
        <v>32</v>
      </c>
      <c r="D52" s="18" t="s">
        <v>24</v>
      </c>
      <c r="E52" s="22">
        <v>85.5</v>
      </c>
      <c r="F52" s="42"/>
      <c r="G52" s="23">
        <f>IF(B52="D",I52,0)</f>
        <v>0</v>
      </c>
      <c r="H52" s="23">
        <f>IF(B52="M",I52,0)</f>
        <v>0</v>
      </c>
      <c r="I52" s="40">
        <f t="shared" si="5"/>
        <v>0</v>
      </c>
    </row>
    <row r="53" spans="1:9" s="19" customFormat="1" ht="12.75">
      <c r="A53" s="19">
        <v>39</v>
      </c>
      <c r="B53" s="7" t="s">
        <v>18</v>
      </c>
      <c r="C53" s="17" t="s">
        <v>33</v>
      </c>
      <c r="D53" s="18" t="s">
        <v>23</v>
      </c>
      <c r="E53" s="22">
        <v>14.54</v>
      </c>
      <c r="F53" s="42"/>
      <c r="G53" s="23">
        <f>IF(B53="D",I53,0)</f>
        <v>0</v>
      </c>
      <c r="H53" s="23">
        <f>IF(B53="M",I53,0)</f>
        <v>0</v>
      </c>
      <c r="I53" s="40">
        <f t="shared" si="5"/>
        <v>0</v>
      </c>
    </row>
    <row r="54" spans="1:9" s="19" customFormat="1" ht="12.75">
      <c r="A54" s="19">
        <v>40</v>
      </c>
      <c r="B54" s="7" t="s">
        <v>18</v>
      </c>
      <c r="C54" s="17" t="s">
        <v>34</v>
      </c>
      <c r="D54" s="18" t="s">
        <v>23</v>
      </c>
      <c r="E54" s="22">
        <v>2.57</v>
      </c>
      <c r="F54" s="42"/>
      <c r="G54" s="23">
        <f>IF(B54="D",I54,0)</f>
        <v>0</v>
      </c>
      <c r="H54" s="23">
        <f>IF(B54="M",I54,0)</f>
        <v>0</v>
      </c>
      <c r="I54" s="40">
        <f t="shared" si="5"/>
        <v>0</v>
      </c>
    </row>
    <row r="55" spans="2:9" s="19" customFormat="1" ht="12.75">
      <c r="B55" s="36"/>
      <c r="C55" s="62" t="s">
        <v>35</v>
      </c>
      <c r="D55" s="30"/>
      <c r="E55" s="31"/>
      <c r="F55" s="32"/>
      <c r="G55" s="32"/>
      <c r="H55" s="32"/>
      <c r="I55" s="41"/>
    </row>
    <row r="56" spans="1:9" s="19" customFormat="1" ht="12.75">
      <c r="A56" s="19">
        <v>41</v>
      </c>
      <c r="B56" s="7" t="s">
        <v>7</v>
      </c>
      <c r="C56" s="17" t="s">
        <v>46</v>
      </c>
      <c r="D56" s="18" t="s">
        <v>24</v>
      </c>
      <c r="E56" s="22">
        <v>37</v>
      </c>
      <c r="F56" s="42"/>
      <c r="G56" s="23">
        <f aca="true" t="shared" si="8" ref="G56:G63">IF(B56="D",I56,0)</f>
        <v>0</v>
      </c>
      <c r="H56" s="23">
        <f aca="true" t="shared" si="9" ref="H56:H63">IF(B56="M",I56,0)</f>
        <v>0</v>
      </c>
      <c r="I56" s="40">
        <f t="shared" si="5"/>
        <v>0</v>
      </c>
    </row>
    <row r="57" spans="1:9" s="19" customFormat="1" ht="12.75">
      <c r="A57" s="19">
        <v>42</v>
      </c>
      <c r="B57" s="7" t="s">
        <v>7</v>
      </c>
      <c r="C57" s="17" t="s">
        <v>39</v>
      </c>
      <c r="D57" s="18" t="s">
        <v>24</v>
      </c>
      <c r="E57" s="22">
        <v>37</v>
      </c>
      <c r="F57" s="42"/>
      <c r="G57" s="23">
        <f t="shared" si="8"/>
        <v>0</v>
      </c>
      <c r="H57" s="23">
        <f t="shared" si="9"/>
        <v>0</v>
      </c>
      <c r="I57" s="40">
        <f t="shared" si="5"/>
        <v>0</v>
      </c>
    </row>
    <row r="58" spans="1:9" s="19" customFormat="1" ht="12.75">
      <c r="A58" s="19">
        <v>43</v>
      </c>
      <c r="B58" s="7" t="s">
        <v>7</v>
      </c>
      <c r="C58" s="17" t="s">
        <v>36</v>
      </c>
      <c r="D58" s="18" t="s">
        <v>24</v>
      </c>
      <c r="E58" s="22">
        <v>37</v>
      </c>
      <c r="F58" s="42"/>
      <c r="G58" s="23">
        <f t="shared" si="8"/>
        <v>0</v>
      </c>
      <c r="H58" s="23">
        <f t="shared" si="9"/>
        <v>0</v>
      </c>
      <c r="I58" s="40">
        <f t="shared" si="5"/>
        <v>0</v>
      </c>
    </row>
    <row r="59" spans="1:9" s="19" customFormat="1" ht="12.75">
      <c r="A59" s="19">
        <v>44</v>
      </c>
      <c r="B59" s="7" t="s">
        <v>7</v>
      </c>
      <c r="C59" s="17" t="s">
        <v>70</v>
      </c>
      <c r="D59" s="18" t="s">
        <v>24</v>
      </c>
      <c r="E59" s="22">
        <v>37</v>
      </c>
      <c r="F59" s="42"/>
      <c r="G59" s="23">
        <f t="shared" si="8"/>
        <v>0</v>
      </c>
      <c r="H59" s="23">
        <f t="shared" si="9"/>
        <v>0</v>
      </c>
      <c r="I59" s="40">
        <f t="shared" si="5"/>
        <v>0</v>
      </c>
    </row>
    <row r="60" spans="1:9" s="19" customFormat="1" ht="12.75">
      <c r="A60" s="19">
        <v>45</v>
      </c>
      <c r="B60" s="7" t="s">
        <v>18</v>
      </c>
      <c r="C60" s="17" t="s">
        <v>40</v>
      </c>
      <c r="D60" s="18" t="s">
        <v>17</v>
      </c>
      <c r="E60" s="22">
        <v>155</v>
      </c>
      <c r="F60" s="42"/>
      <c r="G60" s="23">
        <f t="shared" si="8"/>
        <v>0</v>
      </c>
      <c r="H60" s="23">
        <f t="shared" si="9"/>
        <v>0</v>
      </c>
      <c r="I60" s="40">
        <f t="shared" si="5"/>
        <v>0</v>
      </c>
    </row>
    <row r="61" spans="1:9" s="19" customFormat="1" ht="12.75">
      <c r="A61" s="19">
        <v>46</v>
      </c>
      <c r="B61" s="7" t="s">
        <v>18</v>
      </c>
      <c r="C61" s="17" t="s">
        <v>80</v>
      </c>
      <c r="D61" s="18" t="s">
        <v>38</v>
      </c>
      <c r="E61" s="22">
        <v>100</v>
      </c>
      <c r="F61" s="42"/>
      <c r="G61" s="23">
        <f t="shared" si="8"/>
        <v>0</v>
      </c>
      <c r="H61" s="23">
        <f t="shared" si="9"/>
        <v>0</v>
      </c>
      <c r="I61" s="40">
        <f t="shared" si="5"/>
        <v>0</v>
      </c>
    </row>
    <row r="62" spans="1:9" s="19" customFormat="1" ht="12.75">
      <c r="A62" s="19">
        <v>47</v>
      </c>
      <c r="B62" s="7" t="s">
        <v>18</v>
      </c>
      <c r="C62" s="17" t="s">
        <v>81</v>
      </c>
      <c r="D62" s="18" t="s">
        <v>24</v>
      </c>
      <c r="E62" s="22">
        <v>50</v>
      </c>
      <c r="F62" s="42"/>
      <c r="G62" s="23">
        <f t="shared" si="8"/>
        <v>0</v>
      </c>
      <c r="H62" s="23">
        <f t="shared" si="9"/>
        <v>0</v>
      </c>
      <c r="I62" s="40">
        <f t="shared" si="5"/>
        <v>0</v>
      </c>
    </row>
    <row r="63" spans="1:9" s="19" customFormat="1" ht="12.75">
      <c r="A63" s="19">
        <v>48</v>
      </c>
      <c r="B63" s="7" t="s">
        <v>18</v>
      </c>
      <c r="C63" s="17" t="s">
        <v>82</v>
      </c>
      <c r="D63" s="18" t="s">
        <v>28</v>
      </c>
      <c r="E63" s="22">
        <v>1</v>
      </c>
      <c r="F63" s="42"/>
      <c r="G63" s="23">
        <f t="shared" si="8"/>
        <v>0</v>
      </c>
      <c r="H63" s="23">
        <f t="shared" si="9"/>
        <v>0</v>
      </c>
      <c r="I63" s="40">
        <f t="shared" si="5"/>
        <v>0</v>
      </c>
    </row>
    <row r="64" spans="2:9" s="19" customFormat="1" ht="12.75">
      <c r="B64" s="7"/>
      <c r="C64" s="62" t="s">
        <v>77</v>
      </c>
      <c r="D64" s="30"/>
      <c r="E64" s="31"/>
      <c r="F64" s="32"/>
      <c r="G64" s="32"/>
      <c r="H64" s="32"/>
      <c r="I64" s="41"/>
    </row>
    <row r="65" spans="1:9" s="19" customFormat="1" ht="12.75">
      <c r="A65" s="19">
        <v>49</v>
      </c>
      <c r="B65" s="7" t="s">
        <v>7</v>
      </c>
      <c r="C65" s="17" t="s">
        <v>46</v>
      </c>
      <c r="D65" s="18" t="s">
        <v>24</v>
      </c>
      <c r="E65" s="22">
        <v>83</v>
      </c>
      <c r="F65" s="42"/>
      <c r="G65" s="23">
        <f aca="true" t="shared" si="10" ref="G65:G74">IF(B65="D",I65,0)</f>
        <v>0</v>
      </c>
      <c r="H65" s="23">
        <f aca="true" t="shared" si="11" ref="H65:H74">IF(B65="M",I65,0)</f>
        <v>0</v>
      </c>
      <c r="I65" s="40">
        <f aca="true" t="shared" si="12" ref="I65:I74">E65*F65</f>
        <v>0</v>
      </c>
    </row>
    <row r="66" spans="1:9" s="19" customFormat="1" ht="12.75">
      <c r="A66" s="19">
        <v>50</v>
      </c>
      <c r="B66" s="7" t="s">
        <v>7</v>
      </c>
      <c r="C66" s="17" t="s">
        <v>84</v>
      </c>
      <c r="D66" s="18" t="s">
        <v>17</v>
      </c>
      <c r="E66" s="22">
        <v>10</v>
      </c>
      <c r="F66" s="42"/>
      <c r="G66" s="23">
        <f t="shared" si="10"/>
        <v>0</v>
      </c>
      <c r="H66" s="23">
        <f t="shared" si="11"/>
        <v>0</v>
      </c>
      <c r="I66" s="40">
        <f t="shared" si="12"/>
        <v>0</v>
      </c>
    </row>
    <row r="67" spans="1:9" s="19" customFormat="1" ht="12.75">
      <c r="A67" s="19">
        <v>51</v>
      </c>
      <c r="B67" s="7" t="s">
        <v>7</v>
      </c>
      <c r="C67" s="17" t="s">
        <v>39</v>
      </c>
      <c r="D67" s="18" t="s">
        <v>24</v>
      </c>
      <c r="E67" s="22">
        <v>83</v>
      </c>
      <c r="F67" s="42"/>
      <c r="G67" s="23">
        <f t="shared" si="10"/>
        <v>0</v>
      </c>
      <c r="H67" s="23">
        <f t="shared" si="11"/>
        <v>0</v>
      </c>
      <c r="I67" s="40">
        <f t="shared" si="12"/>
        <v>0</v>
      </c>
    </row>
    <row r="68" spans="1:9" s="19" customFormat="1" ht="12.75">
      <c r="A68" s="19">
        <v>52</v>
      </c>
      <c r="B68" s="7" t="s">
        <v>7</v>
      </c>
      <c r="C68" s="17" t="s">
        <v>36</v>
      </c>
      <c r="D68" s="18" t="s">
        <v>24</v>
      </c>
      <c r="E68" s="22">
        <v>83</v>
      </c>
      <c r="F68" s="42"/>
      <c r="G68" s="23">
        <f t="shared" si="10"/>
        <v>0</v>
      </c>
      <c r="H68" s="23">
        <f t="shared" si="11"/>
        <v>0</v>
      </c>
      <c r="I68" s="40">
        <f t="shared" si="12"/>
        <v>0</v>
      </c>
    </row>
    <row r="69" spans="1:9" s="19" customFormat="1" ht="12.75">
      <c r="A69" s="19">
        <v>53</v>
      </c>
      <c r="B69" s="7" t="s">
        <v>7</v>
      </c>
      <c r="C69" s="17" t="s">
        <v>78</v>
      </c>
      <c r="D69" s="18" t="s">
        <v>38</v>
      </c>
      <c r="E69" s="22">
        <v>13.7</v>
      </c>
      <c r="F69" s="42"/>
      <c r="G69" s="23">
        <f t="shared" si="10"/>
        <v>0</v>
      </c>
      <c r="H69" s="23">
        <f t="shared" si="11"/>
        <v>0</v>
      </c>
      <c r="I69" s="40">
        <f t="shared" si="12"/>
        <v>0</v>
      </c>
    </row>
    <row r="70" spans="1:9" s="19" customFormat="1" ht="12.75">
      <c r="A70" s="19">
        <v>54</v>
      </c>
      <c r="B70" s="7" t="s">
        <v>7</v>
      </c>
      <c r="C70" s="17" t="s">
        <v>70</v>
      </c>
      <c r="D70" s="18" t="s">
        <v>24</v>
      </c>
      <c r="E70" s="22">
        <v>83</v>
      </c>
      <c r="F70" s="42"/>
      <c r="G70" s="23">
        <f t="shared" si="10"/>
        <v>0</v>
      </c>
      <c r="H70" s="23">
        <f t="shared" si="11"/>
        <v>0</v>
      </c>
      <c r="I70" s="40">
        <f t="shared" si="12"/>
        <v>0</v>
      </c>
    </row>
    <row r="71" spans="1:9" s="20" customFormat="1" ht="12.75">
      <c r="A71" s="19">
        <v>55</v>
      </c>
      <c r="B71" s="7" t="s">
        <v>18</v>
      </c>
      <c r="C71" s="17" t="s">
        <v>40</v>
      </c>
      <c r="D71" s="18" t="s">
        <v>17</v>
      </c>
      <c r="E71" s="22">
        <v>350</v>
      </c>
      <c r="F71" s="42"/>
      <c r="G71" s="23">
        <f t="shared" si="10"/>
        <v>0</v>
      </c>
      <c r="H71" s="23">
        <f t="shared" si="11"/>
        <v>0</v>
      </c>
      <c r="I71" s="40">
        <f t="shared" si="12"/>
        <v>0</v>
      </c>
    </row>
    <row r="72" spans="1:9" s="20" customFormat="1" ht="12.75">
      <c r="A72" s="19">
        <v>56</v>
      </c>
      <c r="B72" s="7" t="s">
        <v>18</v>
      </c>
      <c r="C72" s="17" t="s">
        <v>80</v>
      </c>
      <c r="D72" s="18" t="s">
        <v>38</v>
      </c>
      <c r="E72" s="22">
        <v>225</v>
      </c>
      <c r="F72" s="42"/>
      <c r="G72" s="23">
        <f t="shared" si="10"/>
        <v>0</v>
      </c>
      <c r="H72" s="23">
        <f t="shared" si="11"/>
        <v>0</v>
      </c>
      <c r="I72" s="40">
        <f t="shared" si="12"/>
        <v>0</v>
      </c>
    </row>
    <row r="73" spans="1:9" s="20" customFormat="1" ht="12.75">
      <c r="A73" s="19">
        <v>57</v>
      </c>
      <c r="B73" s="7" t="s">
        <v>18</v>
      </c>
      <c r="C73" s="17" t="s">
        <v>81</v>
      </c>
      <c r="D73" s="18" t="s">
        <v>24</v>
      </c>
      <c r="E73" s="22">
        <v>92</v>
      </c>
      <c r="F73" s="42"/>
      <c r="G73" s="23">
        <f t="shared" si="10"/>
        <v>0</v>
      </c>
      <c r="H73" s="23">
        <f t="shared" si="11"/>
        <v>0</v>
      </c>
      <c r="I73" s="40">
        <f t="shared" si="12"/>
        <v>0</v>
      </c>
    </row>
    <row r="74" spans="1:9" s="20" customFormat="1" ht="12.75">
      <c r="A74" s="19">
        <v>58</v>
      </c>
      <c r="B74" s="7" t="s">
        <v>18</v>
      </c>
      <c r="C74" s="17" t="s">
        <v>82</v>
      </c>
      <c r="D74" s="18" t="s">
        <v>28</v>
      </c>
      <c r="E74" s="22">
        <v>1</v>
      </c>
      <c r="F74" s="42"/>
      <c r="G74" s="23">
        <f t="shared" si="10"/>
        <v>0</v>
      </c>
      <c r="H74" s="23">
        <f t="shared" si="11"/>
        <v>0</v>
      </c>
      <c r="I74" s="40">
        <f t="shared" si="12"/>
        <v>0</v>
      </c>
    </row>
    <row r="75" spans="1:9" s="20" customFormat="1" ht="12.75">
      <c r="A75" s="19">
        <v>59</v>
      </c>
      <c r="B75" s="7" t="s">
        <v>18</v>
      </c>
      <c r="C75" s="17" t="s">
        <v>90</v>
      </c>
      <c r="D75" s="18" t="s">
        <v>17</v>
      </c>
      <c r="E75" s="22">
        <v>8</v>
      </c>
      <c r="F75" s="42"/>
      <c r="G75" s="23">
        <f>IF(B75="D",I75,0)</f>
        <v>0</v>
      </c>
      <c r="H75" s="23">
        <f>IF(B75="M",I75,0)</f>
        <v>0</v>
      </c>
      <c r="I75" s="40">
        <f>E75*F75</f>
        <v>0</v>
      </c>
    </row>
    <row r="76" spans="1:9" s="20" customFormat="1" ht="12.75">
      <c r="A76" s="19">
        <v>60</v>
      </c>
      <c r="B76" s="7" t="s">
        <v>18</v>
      </c>
      <c r="C76" s="17" t="s">
        <v>86</v>
      </c>
      <c r="D76" s="18" t="s">
        <v>17</v>
      </c>
      <c r="E76" s="22">
        <v>10</v>
      </c>
      <c r="F76" s="42"/>
      <c r="G76" s="23">
        <f>IF(B76="D",I76,0)</f>
        <v>0</v>
      </c>
      <c r="H76" s="23">
        <f>IF(B76="M",I76,0)</f>
        <v>0</v>
      </c>
      <c r="I76" s="40">
        <f>E76*F76</f>
        <v>0</v>
      </c>
    </row>
    <row r="77" spans="1:9" s="20" customFormat="1" ht="12.75">
      <c r="A77" s="19">
        <v>61</v>
      </c>
      <c r="B77" s="7" t="s">
        <v>18</v>
      </c>
      <c r="C77" s="17" t="s">
        <v>83</v>
      </c>
      <c r="D77" s="18" t="s">
        <v>28</v>
      </c>
      <c r="E77" s="22">
        <v>1</v>
      </c>
      <c r="F77" s="42"/>
      <c r="G77" s="23">
        <f>IF(B77="D",I77,0)</f>
        <v>0</v>
      </c>
      <c r="H77" s="23">
        <f>IF(B77="M",I77,0)</f>
        <v>0</v>
      </c>
      <c r="I77" s="40">
        <f>E77*F77</f>
        <v>0</v>
      </c>
    </row>
    <row r="78" spans="2:9" s="1" customFormat="1" ht="12.75">
      <c r="B78" s="36"/>
      <c r="C78" s="63" t="s">
        <v>85</v>
      </c>
      <c r="D78" s="37"/>
      <c r="E78" s="31"/>
      <c r="F78" s="32"/>
      <c r="G78" s="32"/>
      <c r="H78" s="32"/>
      <c r="I78" s="41"/>
    </row>
    <row r="79" spans="1:9" s="1" customFormat="1" ht="12.75">
      <c r="A79" s="1">
        <v>62</v>
      </c>
      <c r="B79" s="7" t="s">
        <v>18</v>
      </c>
      <c r="C79" s="5" t="s">
        <v>91</v>
      </c>
      <c r="D79" s="6" t="s">
        <v>17</v>
      </c>
      <c r="E79" s="22">
        <v>9</v>
      </c>
      <c r="F79" s="42"/>
      <c r="G79" s="23">
        <f>IF(B79="D",I79,0)</f>
        <v>0</v>
      </c>
      <c r="H79" s="23">
        <f>IF(B79="M",I79,0)</f>
        <v>0</v>
      </c>
      <c r="I79" s="40">
        <f t="shared" si="5"/>
        <v>0</v>
      </c>
    </row>
    <row r="80" spans="1:9" s="1" customFormat="1" ht="12.75">
      <c r="A80" s="1">
        <v>63</v>
      </c>
      <c r="B80" s="7" t="s">
        <v>18</v>
      </c>
      <c r="C80" s="5" t="s">
        <v>92</v>
      </c>
      <c r="D80" s="6" t="s">
        <v>17</v>
      </c>
      <c r="E80" s="22">
        <v>5</v>
      </c>
      <c r="F80" s="42"/>
      <c r="G80" s="23">
        <f>IF(B80="D",I80,0)</f>
        <v>0</v>
      </c>
      <c r="H80" s="23">
        <f>IF(B80="M",I80,0)</f>
        <v>0</v>
      </c>
      <c r="I80" s="40">
        <f t="shared" si="5"/>
        <v>0</v>
      </c>
    </row>
    <row r="81" spans="1:9" s="1" customFormat="1" ht="12.75">
      <c r="A81" s="1">
        <v>64</v>
      </c>
      <c r="B81" s="7" t="s">
        <v>18</v>
      </c>
      <c r="C81" s="5" t="s">
        <v>93</v>
      </c>
      <c r="D81" s="6" t="s">
        <v>17</v>
      </c>
      <c r="E81" s="22">
        <v>3</v>
      </c>
      <c r="F81" s="42"/>
      <c r="G81" s="23">
        <f>IF(B81="D",I81,0)</f>
        <v>0</v>
      </c>
      <c r="H81" s="23">
        <f>IF(B81="M",I81,0)</f>
        <v>0</v>
      </c>
      <c r="I81" s="40">
        <f t="shared" si="5"/>
        <v>0</v>
      </c>
    </row>
    <row r="82" spans="1:9" s="1" customFormat="1" ht="12.75">
      <c r="A82" s="1">
        <v>65</v>
      </c>
      <c r="B82" s="7" t="s">
        <v>7</v>
      </c>
      <c r="C82" s="5" t="s">
        <v>89</v>
      </c>
      <c r="D82" s="6" t="s">
        <v>17</v>
      </c>
      <c r="E82" s="22">
        <f>SUM(E79:E81)</f>
        <v>17</v>
      </c>
      <c r="F82" s="42"/>
      <c r="G82" s="23">
        <f>IF(B82="D",I82,0)</f>
        <v>0</v>
      </c>
      <c r="H82" s="23">
        <f>IF(B82="M",I82,0)</f>
        <v>0</v>
      </c>
      <c r="I82" s="40">
        <f t="shared" si="5"/>
        <v>0</v>
      </c>
    </row>
    <row r="83" spans="2:9" s="1" customFormat="1" ht="12.75">
      <c r="B83" s="36"/>
      <c r="C83" s="63" t="s">
        <v>42</v>
      </c>
      <c r="D83" s="37"/>
      <c r="E83" s="31"/>
      <c r="F83" s="32"/>
      <c r="G83" s="32"/>
      <c r="H83" s="32"/>
      <c r="I83" s="41"/>
    </row>
    <row r="84" spans="1:9" s="1" customFormat="1" ht="12.75">
      <c r="A84" s="1">
        <v>66</v>
      </c>
      <c r="B84" s="7" t="s">
        <v>7</v>
      </c>
      <c r="C84" s="5" t="s">
        <v>44</v>
      </c>
      <c r="D84" s="6" t="s">
        <v>28</v>
      </c>
      <c r="E84" s="22">
        <v>1</v>
      </c>
      <c r="F84" s="42"/>
      <c r="G84" s="23">
        <f>IF(B84="D",I84,0)</f>
        <v>0</v>
      </c>
      <c r="H84" s="23">
        <f>IF(B84="M",I84,0)</f>
        <v>0</v>
      </c>
      <c r="I84" s="40">
        <f t="shared" si="5"/>
        <v>0</v>
      </c>
    </row>
    <row r="85" spans="2:9" s="1" customFormat="1" ht="12.75">
      <c r="B85" s="44"/>
      <c r="C85" s="45" t="s">
        <v>99</v>
      </c>
      <c r="D85" s="26" t="s">
        <v>28</v>
      </c>
      <c r="E85" s="46">
        <v>1</v>
      </c>
      <c r="F85" s="47"/>
      <c r="G85" s="48"/>
      <c r="H85" s="48"/>
      <c r="I85" s="49">
        <f t="shared" si="5"/>
        <v>0</v>
      </c>
    </row>
    <row r="86" spans="2:9" s="1" customFormat="1" ht="12.75">
      <c r="B86" s="44"/>
      <c r="C86" s="45" t="s">
        <v>101</v>
      </c>
      <c r="D86" s="26" t="s">
        <v>28</v>
      </c>
      <c r="E86" s="46">
        <v>1</v>
      </c>
      <c r="F86" s="47"/>
      <c r="G86" s="48"/>
      <c r="H86" s="48"/>
      <c r="I86" s="49">
        <f t="shared" si="5"/>
        <v>0</v>
      </c>
    </row>
    <row r="87" spans="2:9" s="1" customFormat="1" ht="12.75">
      <c r="B87" s="44"/>
      <c r="C87" s="45" t="s">
        <v>102</v>
      </c>
      <c r="D87" s="26" t="s">
        <v>28</v>
      </c>
      <c r="E87" s="46">
        <v>1</v>
      </c>
      <c r="F87" s="47"/>
      <c r="G87" s="48"/>
      <c r="H87" s="48"/>
      <c r="I87" s="49">
        <f t="shared" si="5"/>
        <v>0</v>
      </c>
    </row>
    <row r="88" spans="2:9" s="1" customFormat="1" ht="12.75">
      <c r="B88" s="44"/>
      <c r="C88" s="45" t="s">
        <v>100</v>
      </c>
      <c r="D88" s="26" t="s">
        <v>28</v>
      </c>
      <c r="E88" s="46">
        <v>1</v>
      </c>
      <c r="F88" s="47"/>
      <c r="G88" s="48"/>
      <c r="H88" s="48"/>
      <c r="I88" s="49">
        <f t="shared" si="5"/>
        <v>0</v>
      </c>
    </row>
    <row r="89" spans="1:9" s="1" customFormat="1" ht="12.75">
      <c r="A89" s="1">
        <v>67</v>
      </c>
      <c r="B89" s="44" t="s">
        <v>18</v>
      </c>
      <c r="C89" s="45" t="s">
        <v>45</v>
      </c>
      <c r="D89" s="26" t="s">
        <v>23</v>
      </c>
      <c r="E89" s="46">
        <v>20</v>
      </c>
      <c r="F89" s="47"/>
      <c r="G89" s="48">
        <f>IF(B89="D",I89,0)</f>
        <v>0</v>
      </c>
      <c r="H89" s="48">
        <f>IF(B89="M",I89,0)</f>
        <v>0</v>
      </c>
      <c r="I89" s="49">
        <f t="shared" si="5"/>
        <v>0</v>
      </c>
    </row>
    <row r="90" spans="2:9" s="1" customFormat="1" ht="12.75">
      <c r="B90" s="44"/>
      <c r="C90" s="45" t="s">
        <v>103</v>
      </c>
      <c r="D90" s="26" t="s">
        <v>28</v>
      </c>
      <c r="E90" s="46">
        <v>1</v>
      </c>
      <c r="F90" s="47"/>
      <c r="G90" s="48"/>
      <c r="H90" s="48"/>
      <c r="I90" s="49">
        <f t="shared" si="5"/>
        <v>0</v>
      </c>
    </row>
    <row r="91" spans="2:9" s="1" customFormat="1" ht="12.75">
      <c r="B91" s="44"/>
      <c r="C91" s="75" t="s">
        <v>41</v>
      </c>
      <c r="D91" s="26" t="s">
        <v>28</v>
      </c>
      <c r="E91" s="46">
        <v>1</v>
      </c>
      <c r="F91" s="47"/>
      <c r="G91" s="48"/>
      <c r="H91" s="48"/>
      <c r="I91" s="49">
        <f t="shared" si="5"/>
        <v>0</v>
      </c>
    </row>
    <row r="92" spans="2:12" s="1" customFormat="1" ht="15">
      <c r="B92" s="44"/>
      <c r="C92" s="75" t="s">
        <v>94</v>
      </c>
      <c r="D92" s="26" t="s">
        <v>28</v>
      </c>
      <c r="E92" s="46">
        <v>1</v>
      </c>
      <c r="F92" s="47"/>
      <c r="G92" s="48"/>
      <c r="H92" s="48"/>
      <c r="I92" s="49">
        <f t="shared" si="5"/>
        <v>0</v>
      </c>
      <c r="J92" s="67"/>
      <c r="K92" s="68"/>
      <c r="L92" s="68"/>
    </row>
    <row r="93" spans="2:12" s="1" customFormat="1" ht="15.75" thickBot="1">
      <c r="B93" s="54"/>
      <c r="C93" s="55"/>
      <c r="D93" s="56"/>
      <c r="E93" s="57"/>
      <c r="F93" s="58"/>
      <c r="G93" s="59"/>
      <c r="H93" s="59"/>
      <c r="I93" s="60"/>
      <c r="J93" s="67"/>
      <c r="K93" s="68"/>
      <c r="L93" s="68"/>
    </row>
    <row r="94" spans="2:9" s="1" customFormat="1" ht="15.75">
      <c r="B94" s="52"/>
      <c r="C94" s="82" t="s">
        <v>6</v>
      </c>
      <c r="D94" s="83"/>
      <c r="E94" s="83"/>
      <c r="F94" s="83"/>
      <c r="G94" s="83"/>
      <c r="H94" s="84"/>
      <c r="I94" s="53">
        <f>SUM(I10:I92)</f>
        <v>0</v>
      </c>
    </row>
    <row r="95" spans="2:9" s="1" customFormat="1" ht="15.75">
      <c r="B95" s="15"/>
      <c r="C95" s="85" t="s">
        <v>4</v>
      </c>
      <c r="D95" s="86"/>
      <c r="E95" s="86"/>
      <c r="F95" s="86"/>
      <c r="G95" s="86"/>
      <c r="H95" s="87"/>
      <c r="I95" s="50">
        <f>I94*0.21</f>
        <v>0</v>
      </c>
    </row>
    <row r="96" spans="2:9" s="1" customFormat="1" ht="16.5" thickBot="1">
      <c r="B96" s="16"/>
      <c r="C96" s="88" t="s">
        <v>5</v>
      </c>
      <c r="D96" s="89"/>
      <c r="E96" s="89"/>
      <c r="F96" s="89"/>
      <c r="G96" s="89"/>
      <c r="H96" s="90"/>
      <c r="I96" s="51">
        <f>I94+I95</f>
        <v>0</v>
      </c>
    </row>
    <row r="97" spans="2:9" s="1" customFormat="1" ht="12.75">
      <c r="B97"/>
      <c r="C97" s="2"/>
      <c r="D97" s="9"/>
      <c r="E97" s="8"/>
      <c r="F97" s="10"/>
      <c r="G97" s="8"/>
      <c r="H97" s="8"/>
      <c r="I97" s="4"/>
    </row>
    <row r="98" spans="2:9" s="1" customFormat="1" ht="12.75">
      <c r="B98"/>
      <c r="C98" s="14"/>
      <c r="D98" s="11"/>
      <c r="E98" s="12"/>
      <c r="F98" s="3"/>
      <c r="G98"/>
      <c r="H98"/>
      <c r="I98" s="4"/>
    </row>
    <row r="99" spans="2:9" s="1" customFormat="1" ht="12.75">
      <c r="B99" s="64" t="s">
        <v>87</v>
      </c>
      <c r="C99" s="76" t="s">
        <v>88</v>
      </c>
      <c r="D99" s="77"/>
      <c r="E99" s="77"/>
      <c r="F99" s="77"/>
      <c r="G99" s="77"/>
      <c r="H99" s="65"/>
      <c r="I99" s="4"/>
    </row>
    <row r="100" spans="2:9" s="1" customFormat="1" ht="12.75">
      <c r="B100"/>
      <c r="C100" s="2"/>
      <c r="D100" s="11"/>
      <c r="E100" s="12"/>
      <c r="F100" s="3"/>
      <c r="G100"/>
      <c r="H100"/>
      <c r="I100" s="4"/>
    </row>
    <row r="101" spans="2:9" s="1" customFormat="1" ht="12.75">
      <c r="B101"/>
      <c r="C101" s="2"/>
      <c r="D101" s="11"/>
      <c r="E101" s="12"/>
      <c r="F101" s="3"/>
      <c r="G101"/>
      <c r="H101"/>
      <c r="I101" s="4"/>
    </row>
    <row r="102" spans="2:9" s="1" customFormat="1" ht="12.75">
      <c r="B102"/>
      <c r="C102" s="2"/>
      <c r="D102" s="11"/>
      <c r="E102" s="12"/>
      <c r="F102" s="3"/>
      <c r="G102"/>
      <c r="H102"/>
      <c r="I102" s="4"/>
    </row>
    <row r="103" spans="2:9" s="1" customFormat="1" ht="12.75">
      <c r="B103"/>
      <c r="C103" s="2"/>
      <c r="D103" s="11"/>
      <c r="E103" s="13"/>
      <c r="F103" s="3"/>
      <c r="G103"/>
      <c r="H103"/>
      <c r="I103" s="4"/>
    </row>
    <row r="104" spans="2:9" s="1" customFormat="1" ht="12.75">
      <c r="B104"/>
      <c r="C104" s="2"/>
      <c r="D104" s="11"/>
      <c r="E104" s="13"/>
      <c r="F104" s="3"/>
      <c r="G104"/>
      <c r="H104"/>
      <c r="I104" s="4"/>
    </row>
    <row r="105" spans="2:9" s="1" customFormat="1" ht="12.75">
      <c r="B105"/>
      <c r="C105" s="2"/>
      <c r="D105" s="11"/>
      <c r="E105" s="12"/>
      <c r="F105" s="3"/>
      <c r="G105"/>
      <c r="H105"/>
      <c r="I105" s="4"/>
    </row>
    <row r="106" spans="2:9" s="1" customFormat="1" ht="12.75">
      <c r="B106"/>
      <c r="C106" s="2"/>
      <c r="D106" s="11"/>
      <c r="E106" s="12"/>
      <c r="F106" s="3"/>
      <c r="G106"/>
      <c r="H106"/>
      <c r="I106" s="4"/>
    </row>
    <row r="107" spans="2:9" s="1" customFormat="1" ht="12.75">
      <c r="B107"/>
      <c r="C107" s="2"/>
      <c r="D107" s="11"/>
      <c r="E107" s="13"/>
      <c r="F107" s="3"/>
      <c r="G107"/>
      <c r="H107"/>
      <c r="I107" s="4"/>
    </row>
    <row r="108" spans="2:9" s="1" customFormat="1" ht="12.75">
      <c r="B108"/>
      <c r="C108" s="2"/>
      <c r="D108" s="11"/>
      <c r="E108" s="13"/>
      <c r="F108" s="3"/>
      <c r="G108"/>
      <c r="H108"/>
      <c r="I108" s="4"/>
    </row>
    <row r="109" spans="2:9" s="1" customFormat="1" ht="12.75">
      <c r="B109"/>
      <c r="C109" s="2"/>
      <c r="E109"/>
      <c r="F109" s="3"/>
      <c r="G109"/>
      <c r="H109"/>
      <c r="I109" s="4"/>
    </row>
    <row r="110" spans="2:9" s="1" customFormat="1" ht="12.75">
      <c r="B110"/>
      <c r="C110" s="2"/>
      <c r="E110"/>
      <c r="F110" s="3"/>
      <c r="G110"/>
      <c r="H110"/>
      <c r="I110" s="4"/>
    </row>
    <row r="111" spans="2:9" s="1" customFormat="1" ht="12.75">
      <c r="B111"/>
      <c r="C111" s="2"/>
      <c r="E111"/>
      <c r="F111" s="3"/>
      <c r="G111"/>
      <c r="H111"/>
      <c r="I111" s="4"/>
    </row>
    <row r="112" spans="2:9" s="1" customFormat="1" ht="12.75">
      <c r="B112"/>
      <c r="C112" s="2"/>
      <c r="E112"/>
      <c r="F112" s="3"/>
      <c r="G112"/>
      <c r="H112"/>
      <c r="I112" s="4"/>
    </row>
    <row r="113" spans="2:8" s="1" customFormat="1" ht="12.75">
      <c r="B113"/>
      <c r="C113" s="2"/>
      <c r="E113"/>
      <c r="F113" s="3"/>
      <c r="G113"/>
      <c r="H113"/>
    </row>
    <row r="114" spans="2:8" s="1" customFormat="1" ht="12.75">
      <c r="B114"/>
      <c r="C114" s="2"/>
      <c r="E114"/>
      <c r="F114" s="3"/>
      <c r="G114"/>
      <c r="H114"/>
    </row>
    <row r="115" spans="2:8" s="1" customFormat="1" ht="12.75">
      <c r="B115"/>
      <c r="C115" s="2"/>
      <c r="E115"/>
      <c r="F115" s="3"/>
      <c r="G115"/>
      <c r="H115"/>
    </row>
    <row r="116" spans="2:8" s="1" customFormat="1" ht="12.75">
      <c r="B116"/>
      <c r="C116" s="2"/>
      <c r="E116"/>
      <c r="F116" s="3"/>
      <c r="G116"/>
      <c r="H116"/>
    </row>
    <row r="117" spans="2:8" s="1" customFormat="1" ht="12.75">
      <c r="B117"/>
      <c r="C117" s="2"/>
      <c r="E117"/>
      <c r="F117" s="3"/>
      <c r="G117"/>
      <c r="H117"/>
    </row>
    <row r="118" spans="2:8" s="1" customFormat="1" ht="12.75">
      <c r="B118"/>
      <c r="C118" s="2"/>
      <c r="E118"/>
      <c r="F118" s="3"/>
      <c r="G118"/>
      <c r="H118"/>
    </row>
    <row r="119" spans="2:8" s="1" customFormat="1" ht="12.75">
      <c r="B119"/>
      <c r="C119" s="2"/>
      <c r="E119"/>
      <c r="F119" s="3"/>
      <c r="G119"/>
      <c r="H119"/>
    </row>
    <row r="120" spans="2:8" s="1" customFormat="1" ht="12.75">
      <c r="B120"/>
      <c r="C120" s="2"/>
      <c r="E120"/>
      <c r="F120" s="3"/>
      <c r="G120"/>
      <c r="H120"/>
    </row>
    <row r="121" spans="2:8" s="1" customFormat="1" ht="12.75">
      <c r="B121"/>
      <c r="C121" s="2"/>
      <c r="E121"/>
      <c r="F121" s="3"/>
      <c r="G121"/>
      <c r="H121"/>
    </row>
    <row r="122" spans="2:8" s="1" customFormat="1" ht="12.75">
      <c r="B122"/>
      <c r="C122" s="2"/>
      <c r="E122"/>
      <c r="F122" s="3"/>
      <c r="G122"/>
      <c r="H122"/>
    </row>
    <row r="123" spans="2:8" s="1" customFormat="1" ht="12.75">
      <c r="B123"/>
      <c r="C123" s="2"/>
      <c r="E123"/>
      <c r="F123" s="3"/>
      <c r="G123"/>
      <c r="H123"/>
    </row>
    <row r="124" spans="2:8" s="1" customFormat="1" ht="12.75">
      <c r="B124"/>
      <c r="C124" s="2"/>
      <c r="E124"/>
      <c r="F124" s="3"/>
      <c r="G124"/>
      <c r="H124"/>
    </row>
    <row r="125" spans="2:8" s="1" customFormat="1" ht="12.75">
      <c r="B125"/>
      <c r="C125" s="2"/>
      <c r="E125"/>
      <c r="F125" s="3"/>
      <c r="G125"/>
      <c r="H125"/>
    </row>
    <row r="126" spans="2:8" s="1" customFormat="1" ht="12.75">
      <c r="B126"/>
      <c r="C126" s="2"/>
      <c r="E126"/>
      <c r="F126" s="3"/>
      <c r="G126"/>
      <c r="H126"/>
    </row>
    <row r="127" spans="2:8" s="1" customFormat="1" ht="12.75">
      <c r="B127"/>
      <c r="C127" s="2"/>
      <c r="E127"/>
      <c r="F127" s="3"/>
      <c r="G127"/>
      <c r="H127"/>
    </row>
    <row r="128" spans="2:8" s="1" customFormat="1" ht="12.75">
      <c r="B128"/>
      <c r="C128" s="2"/>
      <c r="E128"/>
      <c r="F128" s="3"/>
      <c r="G128"/>
      <c r="H128"/>
    </row>
    <row r="129" spans="2:8" s="1" customFormat="1" ht="12.75">
      <c r="B129"/>
      <c r="C129" s="2"/>
      <c r="E129"/>
      <c r="F129" s="3"/>
      <c r="G129"/>
      <c r="H129"/>
    </row>
    <row r="130" spans="2:8" s="1" customFormat="1" ht="12.75">
      <c r="B130"/>
      <c r="C130" s="2"/>
      <c r="E130"/>
      <c r="F130" s="3"/>
      <c r="G130"/>
      <c r="H130"/>
    </row>
    <row r="131" spans="2:8" s="1" customFormat="1" ht="12.75">
      <c r="B131"/>
      <c r="C131" s="2"/>
      <c r="E131"/>
      <c r="F131" s="3"/>
      <c r="G131"/>
      <c r="H131"/>
    </row>
    <row r="132" spans="2:8" s="1" customFormat="1" ht="12.75">
      <c r="B132"/>
      <c r="C132" s="2"/>
      <c r="E132"/>
      <c r="F132" s="3"/>
      <c r="G132"/>
      <c r="H132"/>
    </row>
    <row r="133" spans="2:8" s="1" customFormat="1" ht="12.75">
      <c r="B133"/>
      <c r="C133" s="2"/>
      <c r="E133"/>
      <c r="F133" s="3"/>
      <c r="G133"/>
      <c r="H133"/>
    </row>
    <row r="134" spans="2:8" s="1" customFormat="1" ht="12.75">
      <c r="B134"/>
      <c r="C134" s="2"/>
      <c r="E134"/>
      <c r="F134" s="3"/>
      <c r="G134"/>
      <c r="H134"/>
    </row>
    <row r="135" spans="2:8" s="1" customFormat="1" ht="12.75">
      <c r="B135"/>
      <c r="C135" s="2"/>
      <c r="E135"/>
      <c r="F135" s="3"/>
      <c r="G135"/>
      <c r="H135"/>
    </row>
    <row r="136" spans="2:8" s="1" customFormat="1" ht="12.75">
      <c r="B136"/>
      <c r="C136" s="2"/>
      <c r="E136"/>
      <c r="F136" s="3"/>
      <c r="G136"/>
      <c r="H136"/>
    </row>
    <row r="137" spans="2:8" s="1" customFormat="1" ht="12.75">
      <c r="B137"/>
      <c r="C137" s="2"/>
      <c r="E137"/>
      <c r="F137" s="3"/>
      <c r="G137"/>
      <c r="H137"/>
    </row>
    <row r="138" spans="2:8" s="1" customFormat="1" ht="12.75">
      <c r="B138"/>
      <c r="C138" s="2"/>
      <c r="E138"/>
      <c r="F138" s="3"/>
      <c r="G138"/>
      <c r="H138"/>
    </row>
    <row r="139" spans="2:8" s="1" customFormat="1" ht="12.75">
      <c r="B139"/>
      <c r="C139" s="2"/>
      <c r="E139"/>
      <c r="F139" s="3"/>
      <c r="G139"/>
      <c r="H139"/>
    </row>
    <row r="140" spans="2:8" s="1" customFormat="1" ht="12.75">
      <c r="B140"/>
      <c r="C140" s="2"/>
      <c r="E140"/>
      <c r="F140" s="3"/>
      <c r="G140"/>
      <c r="H140"/>
    </row>
    <row r="141" spans="2:8" s="1" customFormat="1" ht="12.75">
      <c r="B141"/>
      <c r="C141" s="2"/>
      <c r="E141"/>
      <c r="F141" s="3"/>
      <c r="G141"/>
      <c r="H141"/>
    </row>
    <row r="142" spans="2:8" s="1" customFormat="1" ht="12.75">
      <c r="B142"/>
      <c r="C142" s="2"/>
      <c r="E142"/>
      <c r="F142" s="3"/>
      <c r="G142"/>
      <c r="H142"/>
    </row>
    <row r="143" spans="2:8" s="1" customFormat="1" ht="12.75">
      <c r="B143"/>
      <c r="C143" s="2"/>
      <c r="E143"/>
      <c r="F143" s="3"/>
      <c r="G143"/>
      <c r="H143"/>
    </row>
    <row r="144" spans="2:8" s="1" customFormat="1" ht="12.75">
      <c r="B144"/>
      <c r="C144" s="2"/>
      <c r="E144"/>
      <c r="F144" s="3"/>
      <c r="G144"/>
      <c r="H144"/>
    </row>
    <row r="145" spans="2:8" s="1" customFormat="1" ht="12.75">
      <c r="B145"/>
      <c r="C145" s="2"/>
      <c r="E145"/>
      <c r="F145" s="3"/>
      <c r="G145"/>
      <c r="H145"/>
    </row>
    <row r="146" spans="2:8" s="1" customFormat="1" ht="12.75">
      <c r="B146"/>
      <c r="C146" s="2"/>
      <c r="E146"/>
      <c r="F146" s="3"/>
      <c r="G146"/>
      <c r="H146"/>
    </row>
    <row r="147" spans="2:8" s="1" customFormat="1" ht="12.75">
      <c r="B147"/>
      <c r="C147" s="2"/>
      <c r="E147"/>
      <c r="F147" s="3"/>
      <c r="G147"/>
      <c r="H147"/>
    </row>
    <row r="148" spans="2:8" s="1" customFormat="1" ht="12.75">
      <c r="B148"/>
      <c r="C148" s="2"/>
      <c r="E148"/>
      <c r="F148" s="3"/>
      <c r="G148"/>
      <c r="H148"/>
    </row>
    <row r="149" spans="2:8" s="1" customFormat="1" ht="12.75">
      <c r="B149"/>
      <c r="C149" s="2"/>
      <c r="E149"/>
      <c r="F149" s="3"/>
      <c r="G149"/>
      <c r="H149"/>
    </row>
    <row r="150" spans="2:8" s="1" customFormat="1" ht="12.75">
      <c r="B150"/>
      <c r="C150" s="2"/>
      <c r="E150"/>
      <c r="F150" s="3"/>
      <c r="G150"/>
      <c r="H150"/>
    </row>
    <row r="151" spans="2:8" s="1" customFormat="1" ht="12.75">
      <c r="B151"/>
      <c r="C151" s="2"/>
      <c r="E151"/>
      <c r="F151" s="3"/>
      <c r="G151"/>
      <c r="H151"/>
    </row>
    <row r="152" spans="2:8" s="1" customFormat="1" ht="12.75">
      <c r="B152"/>
      <c r="C152" s="2"/>
      <c r="E152"/>
      <c r="F152" s="3"/>
      <c r="G152"/>
      <c r="H152"/>
    </row>
    <row r="153" spans="2:8" s="1" customFormat="1" ht="12.75">
      <c r="B153"/>
      <c r="C153" s="2"/>
      <c r="E153"/>
      <c r="F153" s="3"/>
      <c r="G153"/>
      <c r="H153"/>
    </row>
    <row r="154" spans="2:8" s="1" customFormat="1" ht="12.75">
      <c r="B154"/>
      <c r="C154" s="2"/>
      <c r="E154"/>
      <c r="F154" s="3"/>
      <c r="G154"/>
      <c r="H154"/>
    </row>
    <row r="155" spans="2:8" s="1" customFormat="1" ht="12.75">
      <c r="B155"/>
      <c r="C155" s="2"/>
      <c r="E155"/>
      <c r="F155" s="3"/>
      <c r="G155"/>
      <c r="H155"/>
    </row>
    <row r="156" spans="2:8" s="1" customFormat="1" ht="12.75">
      <c r="B156"/>
      <c r="C156" s="2"/>
      <c r="E156"/>
      <c r="F156" s="3"/>
      <c r="G156"/>
      <c r="H156"/>
    </row>
    <row r="157" spans="2:8" s="1" customFormat="1" ht="12.75">
      <c r="B157"/>
      <c r="C157" s="2"/>
      <c r="E157"/>
      <c r="F157" s="3"/>
      <c r="G157"/>
      <c r="H157"/>
    </row>
    <row r="158" spans="2:8" s="1" customFormat="1" ht="12.75">
      <c r="B158"/>
      <c r="C158" s="2"/>
      <c r="E158"/>
      <c r="F158" s="3"/>
      <c r="G158"/>
      <c r="H158"/>
    </row>
    <row r="159" spans="2:8" s="1" customFormat="1" ht="12.75">
      <c r="B159"/>
      <c r="C159" s="2"/>
      <c r="E159"/>
      <c r="F159" s="3"/>
      <c r="G159"/>
      <c r="H159"/>
    </row>
    <row r="160" spans="2:8" s="1" customFormat="1" ht="12.75">
      <c r="B160"/>
      <c r="C160" s="2"/>
      <c r="E160"/>
      <c r="F160" s="3"/>
      <c r="G160"/>
      <c r="H160"/>
    </row>
    <row r="161" spans="2:8" s="1" customFormat="1" ht="12.75">
      <c r="B161"/>
      <c r="C161" s="2"/>
      <c r="E161"/>
      <c r="F161" s="3"/>
      <c r="G161"/>
      <c r="H161"/>
    </row>
    <row r="162" spans="2:8" s="1" customFormat="1" ht="12.75">
      <c r="B162"/>
      <c r="C162" s="2"/>
      <c r="E162"/>
      <c r="F162" s="3"/>
      <c r="G162"/>
      <c r="H162"/>
    </row>
    <row r="163" spans="2:8" s="1" customFormat="1" ht="12.75">
      <c r="B163"/>
      <c r="C163" s="2"/>
      <c r="E163"/>
      <c r="F163" s="3"/>
      <c r="G163"/>
      <c r="H163"/>
    </row>
    <row r="164" spans="2:8" s="1" customFormat="1" ht="12.75">
      <c r="B164"/>
      <c r="C164" s="2"/>
      <c r="E164"/>
      <c r="F164" s="3"/>
      <c r="G164"/>
      <c r="H164"/>
    </row>
    <row r="165" spans="2:8" s="1" customFormat="1" ht="12.75">
      <c r="B165"/>
      <c r="C165" s="2"/>
      <c r="E165"/>
      <c r="F165" s="3"/>
      <c r="G165"/>
      <c r="H165"/>
    </row>
    <row r="166" spans="2:8" s="1" customFormat="1" ht="12.75">
      <c r="B166"/>
      <c r="C166" s="2"/>
      <c r="E166"/>
      <c r="F166" s="3"/>
      <c r="G166"/>
      <c r="H166"/>
    </row>
    <row r="167" spans="2:8" s="1" customFormat="1" ht="12.75">
      <c r="B167"/>
      <c r="C167" s="2"/>
      <c r="E167"/>
      <c r="F167" s="3"/>
      <c r="G167"/>
      <c r="H167"/>
    </row>
    <row r="168" spans="2:8" s="1" customFormat="1" ht="12.75">
      <c r="B168"/>
      <c r="C168" s="2"/>
      <c r="E168"/>
      <c r="F168" s="3"/>
      <c r="G168"/>
      <c r="H168"/>
    </row>
    <row r="169" spans="2:8" s="1" customFormat="1" ht="12.75">
      <c r="B169"/>
      <c r="C169" s="2"/>
      <c r="E169"/>
      <c r="F169" s="3"/>
      <c r="G169"/>
      <c r="H169"/>
    </row>
    <row r="170" spans="2:8" s="1" customFormat="1" ht="12.75">
      <c r="B170"/>
      <c r="C170" s="2"/>
      <c r="E170"/>
      <c r="F170" s="3"/>
      <c r="G170"/>
      <c r="H170"/>
    </row>
    <row r="171" spans="2:8" s="1" customFormat="1" ht="12.75">
      <c r="B171"/>
      <c r="C171" s="2"/>
      <c r="E171"/>
      <c r="F171" s="3"/>
      <c r="G171"/>
      <c r="H17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1" ht="12.75" customHeight="1"/>
    <row r="202" ht="12.75" customHeight="1"/>
    <row r="203" ht="12.75" customHeight="1"/>
    <row r="222" ht="12.75" customHeight="1"/>
    <row r="223" ht="12.75" customHeight="1"/>
    <row r="224" ht="12.75" customHeight="1"/>
    <row r="225" ht="12.75" customHeight="1"/>
    <row r="22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30" ht="19.5" customHeight="1"/>
    <row r="331" ht="12.75" customHeight="1"/>
    <row r="332" ht="12.75" customHeight="1"/>
    <row r="334" ht="12.7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9" ht="13.5" customHeight="1"/>
    <row r="365" ht="13.5" customHeight="1"/>
    <row r="366" ht="13.5" customHeight="1"/>
    <row r="367" ht="13.5" customHeight="1"/>
    <row r="369" ht="13.5" customHeight="1"/>
    <row r="370" ht="13.5" customHeight="1"/>
    <row r="371" ht="13.5" customHeight="1"/>
  </sheetData>
  <sheetProtection/>
  <mergeCells count="12">
    <mergeCell ref="B6:B8"/>
    <mergeCell ref="C6:C8"/>
    <mergeCell ref="C99:G99"/>
    <mergeCell ref="G6:I6"/>
    <mergeCell ref="D1:I1"/>
    <mergeCell ref="C94:H94"/>
    <mergeCell ref="C95:H95"/>
    <mergeCell ref="C96:H96"/>
    <mergeCell ref="B1:C1"/>
    <mergeCell ref="D6:D8"/>
    <mergeCell ref="E6:E8"/>
    <mergeCell ref="F6:F8"/>
  </mergeCells>
  <conditionalFormatting sqref="G84:H92 G51:H54 G44:H49 G10:H15 G17:H21 G23:H25 G27:H42 G56:H63 G65:H77 G79:H82">
    <cfRule type="cellIs" priority="2" dxfId="1" operator="equal">
      <formula>0</formula>
    </cfRule>
  </conditionalFormatting>
  <printOptions horizontalCentered="1"/>
  <pageMargins left="0.3937007874015748" right="0.3937007874015748" top="0.7874015748031497" bottom="0.7086614173228347" header="0.2362204724409449" footer="0.2362204724409449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Vostřez</dc:creator>
  <cp:keywords/>
  <dc:description/>
  <cp:lastModifiedBy>Bínová Ivana</cp:lastModifiedBy>
  <cp:lastPrinted>2018-08-01T22:18:26Z</cp:lastPrinted>
  <dcterms:created xsi:type="dcterms:W3CDTF">1998-02-17T17:24:32Z</dcterms:created>
  <dcterms:modified xsi:type="dcterms:W3CDTF">2018-08-17T08:59:03Z</dcterms:modified>
  <cp:category/>
  <cp:version/>
  <cp:contentType/>
  <cp:contentStatus/>
</cp:coreProperties>
</file>