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0\MŠ Šikulka - II. etapa\2020 - MŠ Šikulka\ZD\"/>
    </mc:Choice>
  </mc:AlternateContent>
  <xr:revisionPtr revIDLastSave="0" documentId="13_ncr:1_{A4B47106-B510-4989-9AAD-23C7C6E1A95F}" xr6:coauthVersionLast="45" xr6:coauthVersionMax="45" xr10:uidLastSave="{00000000-0000-0000-0000-000000000000}"/>
  <bookViews>
    <workbookView xWindow="390" yWindow="390" windowWidth="21930" windowHeight="15375" activeTab="2" xr2:uid="{00000000-000D-0000-FFFF-FFFF00000000}"/>
  </bookViews>
  <sheets>
    <sheet name="Stavba" sheetId="1" r:id="rId1"/>
    <sheet name="VzorPolozky" sheetId="10" state="hidden" r:id="rId2"/>
    <sheet name="01 2020031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2020031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2020031 Pol'!$A$1:$W$1363</definedName>
    <definedName name="_xlnm.Print_Area" localSheetId="0">Stavba!$A$1:$J$73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1027" i="12" l="1"/>
  <c r="AZ1024" i="12"/>
  <c r="AZ1020" i="12"/>
  <c r="AZ493" i="12"/>
  <c r="AZ282" i="12"/>
  <c r="G9" i="12"/>
  <c r="I9" i="12"/>
  <c r="K9" i="12"/>
  <c r="O9" i="12"/>
  <c r="Q9" i="12"/>
  <c r="U9" i="12"/>
  <c r="G12" i="12"/>
  <c r="M12" i="12" s="1"/>
  <c r="I12" i="12"/>
  <c r="K12" i="12"/>
  <c r="O12" i="12"/>
  <c r="Q12" i="12"/>
  <c r="U12" i="12"/>
  <c r="G29" i="12"/>
  <c r="M29" i="12" s="1"/>
  <c r="I29" i="12"/>
  <c r="K29" i="12"/>
  <c r="O29" i="12"/>
  <c r="Q29" i="12"/>
  <c r="U29" i="12"/>
  <c r="G32" i="12"/>
  <c r="M32" i="12" s="1"/>
  <c r="I32" i="12"/>
  <c r="K32" i="12"/>
  <c r="O32" i="12"/>
  <c r="Q32" i="12"/>
  <c r="U32" i="12"/>
  <c r="G37" i="12"/>
  <c r="M37" i="12" s="1"/>
  <c r="I37" i="12"/>
  <c r="K37" i="12"/>
  <c r="O37" i="12"/>
  <c r="Q37" i="12"/>
  <c r="U37" i="12"/>
  <c r="G47" i="12"/>
  <c r="M47" i="12" s="1"/>
  <c r="I47" i="12"/>
  <c r="K47" i="12"/>
  <c r="O47" i="12"/>
  <c r="Q47" i="12"/>
  <c r="U47" i="12"/>
  <c r="G51" i="12"/>
  <c r="M51" i="12" s="1"/>
  <c r="I51" i="12"/>
  <c r="K51" i="12"/>
  <c r="O51" i="12"/>
  <c r="Q51" i="12"/>
  <c r="U51" i="12"/>
  <c r="G55" i="12"/>
  <c r="I55" i="12"/>
  <c r="K55" i="12"/>
  <c r="M55" i="12"/>
  <c r="O55" i="12"/>
  <c r="Q55" i="12"/>
  <c r="U55" i="12"/>
  <c r="G72" i="12"/>
  <c r="M72" i="12" s="1"/>
  <c r="I72" i="12"/>
  <c r="K72" i="12"/>
  <c r="O72" i="12"/>
  <c r="Q72" i="12"/>
  <c r="U72" i="12"/>
  <c r="G90" i="12"/>
  <c r="I90" i="12"/>
  <c r="K90" i="12"/>
  <c r="O90" i="12"/>
  <c r="Q90" i="12"/>
  <c r="U90" i="12"/>
  <c r="G102" i="12"/>
  <c r="M102" i="12" s="1"/>
  <c r="I102" i="12"/>
  <c r="K102" i="12"/>
  <c r="O102" i="12"/>
  <c r="Q102" i="12"/>
  <c r="U102" i="12"/>
  <c r="G106" i="12"/>
  <c r="I106" i="12"/>
  <c r="K106" i="12"/>
  <c r="M106" i="12"/>
  <c r="O106" i="12"/>
  <c r="Q106" i="12"/>
  <c r="U106" i="12"/>
  <c r="G116" i="12"/>
  <c r="M116" i="12" s="1"/>
  <c r="I116" i="12"/>
  <c r="K116" i="12"/>
  <c r="O116" i="12"/>
  <c r="Q116" i="12"/>
  <c r="U116" i="12"/>
  <c r="G123" i="12"/>
  <c r="M123" i="12" s="1"/>
  <c r="I123" i="12"/>
  <c r="K123" i="12"/>
  <c r="O123" i="12"/>
  <c r="Q123" i="12"/>
  <c r="U123" i="12"/>
  <c r="G128" i="12"/>
  <c r="M128" i="12" s="1"/>
  <c r="I128" i="12"/>
  <c r="K128" i="12"/>
  <c r="O128" i="12"/>
  <c r="Q128" i="12"/>
  <c r="U128" i="12"/>
  <c r="G159" i="12"/>
  <c r="M159" i="12" s="1"/>
  <c r="I159" i="12"/>
  <c r="K159" i="12"/>
  <c r="O159" i="12"/>
  <c r="Q159" i="12"/>
  <c r="U159" i="12"/>
  <c r="G187" i="12"/>
  <c r="M187" i="12" s="1"/>
  <c r="I187" i="12"/>
  <c r="K187" i="12"/>
  <c r="O187" i="12"/>
  <c r="Q187" i="12"/>
  <c r="U187" i="12"/>
  <c r="G191" i="12"/>
  <c r="M191" i="12" s="1"/>
  <c r="I191" i="12"/>
  <c r="K191" i="12"/>
  <c r="O191" i="12"/>
  <c r="Q191" i="12"/>
  <c r="U191" i="12"/>
  <c r="G197" i="12"/>
  <c r="I197" i="12"/>
  <c r="K197" i="12"/>
  <c r="M197" i="12"/>
  <c r="O197" i="12"/>
  <c r="Q197" i="12"/>
  <c r="U197" i="12"/>
  <c r="G205" i="12"/>
  <c r="M205" i="12" s="1"/>
  <c r="I205" i="12"/>
  <c r="K205" i="12"/>
  <c r="O205" i="12"/>
  <c r="O196" i="12" s="1"/>
  <c r="Q205" i="12"/>
  <c r="U205" i="12"/>
  <c r="G213" i="12"/>
  <c r="I213" i="12"/>
  <c r="K213" i="12"/>
  <c r="O213" i="12"/>
  <c r="Q213" i="12"/>
  <c r="U213" i="12"/>
  <c r="G222" i="12"/>
  <c r="M222" i="12" s="1"/>
  <c r="I222" i="12"/>
  <c r="K222" i="12"/>
  <c r="O222" i="12"/>
  <c r="Q222" i="12"/>
  <c r="U222" i="12"/>
  <c r="G227" i="12"/>
  <c r="M227" i="12" s="1"/>
  <c r="I227" i="12"/>
  <c r="K227" i="12"/>
  <c r="O227" i="12"/>
  <c r="Q227" i="12"/>
  <c r="U227" i="12"/>
  <c r="G230" i="12"/>
  <c r="I230" i="12"/>
  <c r="K230" i="12"/>
  <c r="M230" i="12"/>
  <c r="O230" i="12"/>
  <c r="Q230" i="12"/>
  <c r="U230" i="12"/>
  <c r="G235" i="12"/>
  <c r="M235" i="12" s="1"/>
  <c r="I235" i="12"/>
  <c r="K235" i="12"/>
  <c r="O235" i="12"/>
  <c r="Q235" i="12"/>
  <c r="U235" i="12"/>
  <c r="G241" i="12"/>
  <c r="G240" i="12" s="1"/>
  <c r="I54" i="1" s="1"/>
  <c r="I241" i="12"/>
  <c r="I240" i="12" s="1"/>
  <c r="K241" i="12"/>
  <c r="K240" i="12" s="1"/>
  <c r="O241" i="12"/>
  <c r="O240" i="12" s="1"/>
  <c r="Q241" i="12"/>
  <c r="Q240" i="12" s="1"/>
  <c r="U241" i="12"/>
  <c r="U240" i="12" s="1"/>
  <c r="G245" i="12"/>
  <c r="I245" i="12"/>
  <c r="K245" i="12"/>
  <c r="O245" i="12"/>
  <c r="Q245" i="12"/>
  <c r="U245" i="12"/>
  <c r="G248" i="12"/>
  <c r="M248" i="12" s="1"/>
  <c r="I248" i="12"/>
  <c r="K248" i="12"/>
  <c r="O248" i="12"/>
  <c r="Q248" i="12"/>
  <c r="U248" i="12"/>
  <c r="G249" i="12"/>
  <c r="M249" i="12" s="1"/>
  <c r="I249" i="12"/>
  <c r="K249" i="12"/>
  <c r="O249" i="12"/>
  <c r="Q249" i="12"/>
  <c r="U249" i="12"/>
  <c r="G250" i="12"/>
  <c r="M250" i="12" s="1"/>
  <c r="I250" i="12"/>
  <c r="K250" i="12"/>
  <c r="O250" i="12"/>
  <c r="Q250" i="12"/>
  <c r="U250" i="12"/>
  <c r="G272" i="12"/>
  <c r="M272" i="12" s="1"/>
  <c r="I272" i="12"/>
  <c r="K272" i="12"/>
  <c r="O272" i="12"/>
  <c r="Q272" i="12"/>
  <c r="U272" i="12"/>
  <c r="G274" i="12"/>
  <c r="M274" i="12" s="1"/>
  <c r="I274" i="12"/>
  <c r="K274" i="12"/>
  <c r="O274" i="12"/>
  <c r="Q274" i="12"/>
  <c r="U274" i="12"/>
  <c r="G278" i="12"/>
  <c r="M278" i="12" s="1"/>
  <c r="I278" i="12"/>
  <c r="K278" i="12"/>
  <c r="O278" i="12"/>
  <c r="Q278" i="12"/>
  <c r="U278" i="12"/>
  <c r="G279" i="12"/>
  <c r="M279" i="12" s="1"/>
  <c r="I279" i="12"/>
  <c r="K279" i="12"/>
  <c r="O279" i="12"/>
  <c r="Q279" i="12"/>
  <c r="U279" i="12"/>
  <c r="G281" i="12"/>
  <c r="M281" i="12" s="1"/>
  <c r="I281" i="12"/>
  <c r="K281" i="12"/>
  <c r="O281" i="12"/>
  <c r="Q281" i="12"/>
  <c r="U281" i="12"/>
  <c r="G305" i="12"/>
  <c r="M305" i="12" s="1"/>
  <c r="I305" i="12"/>
  <c r="K305" i="12"/>
  <c r="O305" i="12"/>
  <c r="Q305" i="12"/>
  <c r="U305" i="12"/>
  <c r="G308" i="12"/>
  <c r="M308" i="12" s="1"/>
  <c r="I308" i="12"/>
  <c r="K308" i="12"/>
  <c r="O308" i="12"/>
  <c r="Q308" i="12"/>
  <c r="U308" i="12"/>
  <c r="G311" i="12"/>
  <c r="I311" i="12"/>
  <c r="K311" i="12"/>
  <c r="M311" i="12"/>
  <c r="O311" i="12"/>
  <c r="Q311" i="12"/>
  <c r="U311" i="12"/>
  <c r="G315" i="12"/>
  <c r="M315" i="12" s="1"/>
  <c r="I315" i="12"/>
  <c r="K315" i="12"/>
  <c r="O315" i="12"/>
  <c r="Q315" i="12"/>
  <c r="U315" i="12"/>
  <c r="G318" i="12"/>
  <c r="M318" i="12" s="1"/>
  <c r="I318" i="12"/>
  <c r="K318" i="12"/>
  <c r="O318" i="12"/>
  <c r="Q318" i="12"/>
  <c r="U318" i="12"/>
  <c r="G328" i="12"/>
  <c r="M328" i="12" s="1"/>
  <c r="I328" i="12"/>
  <c r="K328" i="12"/>
  <c r="O328" i="12"/>
  <c r="Q328" i="12"/>
  <c r="U328" i="12"/>
  <c r="G336" i="12"/>
  <c r="M336" i="12" s="1"/>
  <c r="I336" i="12"/>
  <c r="K336" i="12"/>
  <c r="O336" i="12"/>
  <c r="Q336" i="12"/>
  <c r="U336" i="12"/>
  <c r="G339" i="12"/>
  <c r="I339" i="12"/>
  <c r="K339" i="12"/>
  <c r="M339" i="12"/>
  <c r="O339" i="12"/>
  <c r="Q339" i="12"/>
  <c r="U339" i="12"/>
  <c r="G347" i="12"/>
  <c r="M347" i="12" s="1"/>
  <c r="I347" i="12"/>
  <c r="K347" i="12"/>
  <c r="O347" i="12"/>
  <c r="Q347" i="12"/>
  <c r="U347" i="12"/>
  <c r="G355" i="12"/>
  <c r="M355" i="12" s="1"/>
  <c r="I355" i="12"/>
  <c r="K355" i="12"/>
  <c r="O355" i="12"/>
  <c r="Q355" i="12"/>
  <c r="U355" i="12"/>
  <c r="G359" i="12"/>
  <c r="M359" i="12" s="1"/>
  <c r="I359" i="12"/>
  <c r="K359" i="12"/>
  <c r="O359" i="12"/>
  <c r="Q359" i="12"/>
  <c r="U359" i="12"/>
  <c r="G368" i="12"/>
  <c r="I368" i="12"/>
  <c r="K368" i="12"/>
  <c r="M368" i="12"/>
  <c r="O368" i="12"/>
  <c r="Q368" i="12"/>
  <c r="U368" i="12"/>
  <c r="G377" i="12"/>
  <c r="M377" i="12" s="1"/>
  <c r="I377" i="12"/>
  <c r="K377" i="12"/>
  <c r="O377" i="12"/>
  <c r="Q377" i="12"/>
  <c r="U377" i="12"/>
  <c r="G381" i="12"/>
  <c r="M381" i="12" s="1"/>
  <c r="I381" i="12"/>
  <c r="K381" i="12"/>
  <c r="O381" i="12"/>
  <c r="Q381" i="12"/>
  <c r="U381" i="12"/>
  <c r="G388" i="12"/>
  <c r="M388" i="12" s="1"/>
  <c r="I388" i="12"/>
  <c r="K388" i="12"/>
  <c r="O388" i="12"/>
  <c r="Q388" i="12"/>
  <c r="U388" i="12"/>
  <c r="G420" i="12"/>
  <c r="M420" i="12" s="1"/>
  <c r="I420" i="12"/>
  <c r="K420" i="12"/>
  <c r="O420" i="12"/>
  <c r="Q420" i="12"/>
  <c r="U420" i="12"/>
  <c r="G445" i="12"/>
  <c r="M445" i="12" s="1"/>
  <c r="I445" i="12"/>
  <c r="K445" i="12"/>
  <c r="O445" i="12"/>
  <c r="Q445" i="12"/>
  <c r="U445" i="12"/>
  <c r="I469" i="12"/>
  <c r="G470" i="12"/>
  <c r="G469" i="12" s="1"/>
  <c r="I57" i="1" s="1"/>
  <c r="I470" i="12"/>
  <c r="K470" i="12"/>
  <c r="K469" i="12" s="1"/>
  <c r="O470" i="12"/>
  <c r="O469" i="12" s="1"/>
  <c r="Q470" i="12"/>
  <c r="Q469" i="12" s="1"/>
  <c r="U470" i="12"/>
  <c r="U469" i="12" s="1"/>
  <c r="G472" i="12"/>
  <c r="I472" i="12"/>
  <c r="K472" i="12"/>
  <c r="O472" i="12"/>
  <c r="Q472" i="12"/>
  <c r="U472" i="12"/>
  <c r="G492" i="12"/>
  <c r="M492" i="12" s="1"/>
  <c r="I492" i="12"/>
  <c r="K492" i="12"/>
  <c r="O492" i="12"/>
  <c r="Q492" i="12"/>
  <c r="U492" i="12"/>
  <c r="G513" i="12"/>
  <c r="M513" i="12" s="1"/>
  <c r="I513" i="12"/>
  <c r="K513" i="12"/>
  <c r="O513" i="12"/>
  <c r="Q513" i="12"/>
  <c r="U513" i="12"/>
  <c r="G537" i="12"/>
  <c r="I537" i="12"/>
  <c r="K537" i="12"/>
  <c r="M537" i="12"/>
  <c r="O537" i="12"/>
  <c r="Q537" i="12"/>
  <c r="U537" i="12"/>
  <c r="G539" i="12"/>
  <c r="M539" i="12" s="1"/>
  <c r="I539" i="12"/>
  <c r="K539" i="12"/>
  <c r="O539" i="12"/>
  <c r="Q539" i="12"/>
  <c r="U539" i="12"/>
  <c r="G543" i="12"/>
  <c r="M543" i="12" s="1"/>
  <c r="I543" i="12"/>
  <c r="K543" i="12"/>
  <c r="O543" i="12"/>
  <c r="Q543" i="12"/>
  <c r="U543" i="12"/>
  <c r="G547" i="12"/>
  <c r="M547" i="12" s="1"/>
  <c r="I547" i="12"/>
  <c r="K547" i="12"/>
  <c r="O547" i="12"/>
  <c r="Q547" i="12"/>
  <c r="U547" i="12"/>
  <c r="G551" i="12"/>
  <c r="M551" i="12" s="1"/>
  <c r="I551" i="12"/>
  <c r="K551" i="12"/>
  <c r="O551" i="12"/>
  <c r="Q551" i="12"/>
  <c r="U551" i="12"/>
  <c r="G555" i="12"/>
  <c r="M555" i="12" s="1"/>
  <c r="I555" i="12"/>
  <c r="K555" i="12"/>
  <c r="O555" i="12"/>
  <c r="Q555" i="12"/>
  <c r="U555" i="12"/>
  <c r="G560" i="12"/>
  <c r="M560" i="12" s="1"/>
  <c r="I560" i="12"/>
  <c r="K560" i="12"/>
  <c r="O560" i="12"/>
  <c r="Q560" i="12"/>
  <c r="U560" i="12"/>
  <c r="G574" i="12"/>
  <c r="I574" i="12"/>
  <c r="K574" i="12"/>
  <c r="M574" i="12"/>
  <c r="O574" i="12"/>
  <c r="Q574" i="12"/>
  <c r="U574" i="12"/>
  <c r="G585" i="12"/>
  <c r="M585" i="12" s="1"/>
  <c r="I585" i="12"/>
  <c r="K585" i="12"/>
  <c r="O585" i="12"/>
  <c r="Q585" i="12"/>
  <c r="U585" i="12"/>
  <c r="G601" i="12"/>
  <c r="M601" i="12" s="1"/>
  <c r="I601" i="12"/>
  <c r="K601" i="12"/>
  <c r="O601" i="12"/>
  <c r="Q601" i="12"/>
  <c r="U601" i="12"/>
  <c r="G604" i="12"/>
  <c r="M604" i="12" s="1"/>
  <c r="I604" i="12"/>
  <c r="K604" i="12"/>
  <c r="O604" i="12"/>
  <c r="Q604" i="12"/>
  <c r="U604" i="12"/>
  <c r="G605" i="12"/>
  <c r="I605" i="12"/>
  <c r="K605" i="12"/>
  <c r="M605" i="12"/>
  <c r="O605" i="12"/>
  <c r="Q605" i="12"/>
  <c r="U605" i="12"/>
  <c r="G607" i="12"/>
  <c r="I607" i="12"/>
  <c r="K607" i="12"/>
  <c r="M607" i="12"/>
  <c r="O607" i="12"/>
  <c r="Q607" i="12"/>
  <c r="U607" i="12"/>
  <c r="G611" i="12"/>
  <c r="M611" i="12" s="1"/>
  <c r="I611" i="12"/>
  <c r="K611" i="12"/>
  <c r="O611" i="12"/>
  <c r="Q611" i="12"/>
  <c r="U611" i="12"/>
  <c r="G615" i="12"/>
  <c r="M615" i="12" s="1"/>
  <c r="I615" i="12"/>
  <c r="K615" i="12"/>
  <c r="O615" i="12"/>
  <c r="Q615" i="12"/>
  <c r="U615" i="12"/>
  <c r="G620" i="12"/>
  <c r="M620" i="12" s="1"/>
  <c r="I620" i="12"/>
  <c r="K620" i="12"/>
  <c r="O620" i="12"/>
  <c r="Q620" i="12"/>
  <c r="U620" i="12"/>
  <c r="G625" i="12"/>
  <c r="I625" i="12"/>
  <c r="K625" i="12"/>
  <c r="M625" i="12"/>
  <c r="O625" i="12"/>
  <c r="Q625" i="12"/>
  <c r="U625" i="12"/>
  <c r="G629" i="12"/>
  <c r="M629" i="12" s="1"/>
  <c r="I629" i="12"/>
  <c r="K629" i="12"/>
  <c r="O629" i="12"/>
  <c r="Q629" i="12"/>
  <c r="U629" i="12"/>
  <c r="G633" i="12"/>
  <c r="M633" i="12" s="1"/>
  <c r="I633" i="12"/>
  <c r="K633" i="12"/>
  <c r="O633" i="12"/>
  <c r="Q633" i="12"/>
  <c r="U633" i="12"/>
  <c r="G666" i="12"/>
  <c r="M666" i="12" s="1"/>
  <c r="I666" i="12"/>
  <c r="K666" i="12"/>
  <c r="O666" i="12"/>
  <c r="Q666" i="12"/>
  <c r="U666" i="12"/>
  <c r="G678" i="12"/>
  <c r="M678" i="12" s="1"/>
  <c r="I678" i="12"/>
  <c r="K678" i="12"/>
  <c r="O678" i="12"/>
  <c r="Q678" i="12"/>
  <c r="U678" i="12"/>
  <c r="G710" i="12"/>
  <c r="M710" i="12" s="1"/>
  <c r="I710" i="12"/>
  <c r="K710" i="12"/>
  <c r="O710" i="12"/>
  <c r="Q710" i="12"/>
  <c r="U710" i="12"/>
  <c r="G714" i="12"/>
  <c r="M714" i="12" s="1"/>
  <c r="I714" i="12"/>
  <c r="K714" i="12"/>
  <c r="O714" i="12"/>
  <c r="Q714" i="12"/>
  <c r="U714" i="12"/>
  <c r="G718" i="12"/>
  <c r="M718" i="12" s="1"/>
  <c r="I718" i="12"/>
  <c r="K718" i="12"/>
  <c r="O718" i="12"/>
  <c r="Q718" i="12"/>
  <c r="U718" i="12"/>
  <c r="G721" i="12"/>
  <c r="M721" i="12" s="1"/>
  <c r="I721" i="12"/>
  <c r="K721" i="12"/>
  <c r="O721" i="12"/>
  <c r="Q721" i="12"/>
  <c r="U721" i="12"/>
  <c r="G727" i="12"/>
  <c r="M727" i="12" s="1"/>
  <c r="I727" i="12"/>
  <c r="K727" i="12"/>
  <c r="O727" i="12"/>
  <c r="Q727" i="12"/>
  <c r="U727" i="12"/>
  <c r="G753" i="12"/>
  <c r="M753" i="12" s="1"/>
  <c r="I753" i="12"/>
  <c r="K753" i="12"/>
  <c r="O753" i="12"/>
  <c r="Q753" i="12"/>
  <c r="U753" i="12"/>
  <c r="G758" i="12"/>
  <c r="M758" i="12" s="1"/>
  <c r="I758" i="12"/>
  <c r="K758" i="12"/>
  <c r="O758" i="12"/>
  <c r="Q758" i="12"/>
  <c r="U758" i="12"/>
  <c r="G761" i="12"/>
  <c r="I761" i="12"/>
  <c r="K761" i="12"/>
  <c r="M761" i="12"/>
  <c r="O761" i="12"/>
  <c r="Q761" i="12"/>
  <c r="U761" i="12"/>
  <c r="G762" i="12"/>
  <c r="M762" i="12" s="1"/>
  <c r="I762" i="12"/>
  <c r="K762" i="12"/>
  <c r="O762" i="12"/>
  <c r="Q762" i="12"/>
  <c r="U762" i="12"/>
  <c r="G764" i="12"/>
  <c r="I764" i="12"/>
  <c r="K764" i="12"/>
  <c r="O764" i="12"/>
  <c r="Q764" i="12"/>
  <c r="U764" i="12"/>
  <c r="G774" i="12"/>
  <c r="M774" i="12" s="1"/>
  <c r="I774" i="12"/>
  <c r="K774" i="12"/>
  <c r="O774" i="12"/>
  <c r="Q774" i="12"/>
  <c r="U774" i="12"/>
  <c r="G777" i="12"/>
  <c r="M777" i="12" s="1"/>
  <c r="I777" i="12"/>
  <c r="K777" i="12"/>
  <c r="O777" i="12"/>
  <c r="Q777" i="12"/>
  <c r="U777" i="12"/>
  <c r="G787" i="12"/>
  <c r="M787" i="12" s="1"/>
  <c r="I787" i="12"/>
  <c r="K787" i="12"/>
  <c r="O787" i="12"/>
  <c r="Q787" i="12"/>
  <c r="U787" i="12"/>
  <c r="G790" i="12"/>
  <c r="M790" i="12" s="1"/>
  <c r="I790" i="12"/>
  <c r="K790" i="12"/>
  <c r="O790" i="12"/>
  <c r="Q790" i="12"/>
  <c r="U790" i="12"/>
  <c r="G793" i="12"/>
  <c r="M793" i="12" s="1"/>
  <c r="I793" i="12"/>
  <c r="K793" i="12"/>
  <c r="O793" i="12"/>
  <c r="Q793" i="12"/>
  <c r="U793" i="12"/>
  <c r="G803" i="12"/>
  <c r="M803" i="12" s="1"/>
  <c r="I803" i="12"/>
  <c r="K803" i="12"/>
  <c r="O803" i="12"/>
  <c r="Q803" i="12"/>
  <c r="U803" i="12"/>
  <c r="G806" i="12"/>
  <c r="I806" i="12"/>
  <c r="K806" i="12"/>
  <c r="M806" i="12"/>
  <c r="O806" i="12"/>
  <c r="Q806" i="12"/>
  <c r="U806" i="12"/>
  <c r="G811" i="12"/>
  <c r="M811" i="12" s="1"/>
  <c r="I811" i="12"/>
  <c r="K811" i="12"/>
  <c r="O811" i="12"/>
  <c r="Q811" i="12"/>
  <c r="U811" i="12"/>
  <c r="G816" i="12"/>
  <c r="M816" i="12" s="1"/>
  <c r="I816" i="12"/>
  <c r="K816" i="12"/>
  <c r="O816" i="12"/>
  <c r="Q816" i="12"/>
  <c r="U816" i="12"/>
  <c r="G819" i="12"/>
  <c r="M819" i="12" s="1"/>
  <c r="I819" i="12"/>
  <c r="K819" i="12"/>
  <c r="O819" i="12"/>
  <c r="Q819" i="12"/>
  <c r="U819" i="12"/>
  <c r="G824" i="12"/>
  <c r="I824" i="12"/>
  <c r="K824" i="12"/>
  <c r="M824" i="12"/>
  <c r="O824" i="12"/>
  <c r="Q824" i="12"/>
  <c r="U824" i="12"/>
  <c r="G827" i="12"/>
  <c r="M827" i="12" s="1"/>
  <c r="I827" i="12"/>
  <c r="K827" i="12"/>
  <c r="O827" i="12"/>
  <c r="Q827" i="12"/>
  <c r="U827" i="12"/>
  <c r="G830" i="12"/>
  <c r="M830" i="12" s="1"/>
  <c r="I830" i="12"/>
  <c r="K830" i="12"/>
  <c r="O830" i="12"/>
  <c r="Q830" i="12"/>
  <c r="U830" i="12"/>
  <c r="G833" i="12"/>
  <c r="M833" i="12" s="1"/>
  <c r="I833" i="12"/>
  <c r="K833" i="12"/>
  <c r="O833" i="12"/>
  <c r="Q833" i="12"/>
  <c r="U833" i="12"/>
  <c r="G841" i="12"/>
  <c r="M841" i="12" s="1"/>
  <c r="I841" i="12"/>
  <c r="K841" i="12"/>
  <c r="O841" i="12"/>
  <c r="Q841" i="12"/>
  <c r="U841" i="12"/>
  <c r="G846" i="12"/>
  <c r="M846" i="12" s="1"/>
  <c r="I846" i="12"/>
  <c r="K846" i="12"/>
  <c r="O846" i="12"/>
  <c r="Q846" i="12"/>
  <c r="U846" i="12"/>
  <c r="G855" i="12"/>
  <c r="M855" i="12" s="1"/>
  <c r="I855" i="12"/>
  <c r="K855" i="12"/>
  <c r="O855" i="12"/>
  <c r="Q855" i="12"/>
  <c r="U855" i="12"/>
  <c r="G860" i="12"/>
  <c r="M860" i="12" s="1"/>
  <c r="I860" i="12"/>
  <c r="K860" i="12"/>
  <c r="O860" i="12"/>
  <c r="Q860" i="12"/>
  <c r="U860" i="12"/>
  <c r="G863" i="12"/>
  <c r="M863" i="12" s="1"/>
  <c r="I863" i="12"/>
  <c r="K863" i="12"/>
  <c r="O863" i="12"/>
  <c r="Q863" i="12"/>
  <c r="U863" i="12"/>
  <c r="G866" i="12"/>
  <c r="M866" i="12" s="1"/>
  <c r="I866" i="12"/>
  <c r="K866" i="12"/>
  <c r="O866" i="12"/>
  <c r="Q866" i="12"/>
  <c r="U866" i="12"/>
  <c r="G876" i="12"/>
  <c r="M876" i="12" s="1"/>
  <c r="I876" i="12"/>
  <c r="K876" i="12"/>
  <c r="O876" i="12"/>
  <c r="Q876" i="12"/>
  <c r="U876" i="12"/>
  <c r="G879" i="12"/>
  <c r="M879" i="12" s="1"/>
  <c r="I879" i="12"/>
  <c r="K879" i="12"/>
  <c r="O879" i="12"/>
  <c r="Q879" i="12"/>
  <c r="U879" i="12"/>
  <c r="G888" i="12"/>
  <c r="I888" i="12"/>
  <c r="K888" i="12"/>
  <c r="M888" i="12"/>
  <c r="O888" i="12"/>
  <c r="Q888" i="12"/>
  <c r="U888" i="12"/>
  <c r="G897" i="12"/>
  <c r="M897" i="12" s="1"/>
  <c r="I897" i="12"/>
  <c r="K897" i="12"/>
  <c r="O897" i="12"/>
  <c r="Q897" i="12"/>
  <c r="U897" i="12"/>
  <c r="G900" i="12"/>
  <c r="M900" i="12" s="1"/>
  <c r="I900" i="12"/>
  <c r="K900" i="12"/>
  <c r="O900" i="12"/>
  <c r="Q900" i="12"/>
  <c r="U900" i="12"/>
  <c r="G903" i="12"/>
  <c r="M903" i="12" s="1"/>
  <c r="I903" i="12"/>
  <c r="K903" i="12"/>
  <c r="O903" i="12"/>
  <c r="Q903" i="12"/>
  <c r="U903" i="12"/>
  <c r="G906" i="12"/>
  <c r="I906" i="12"/>
  <c r="K906" i="12"/>
  <c r="M906" i="12"/>
  <c r="O906" i="12"/>
  <c r="Q906" i="12"/>
  <c r="U906" i="12"/>
  <c r="G914" i="12"/>
  <c r="M914" i="12" s="1"/>
  <c r="I914" i="12"/>
  <c r="K914" i="12"/>
  <c r="O914" i="12"/>
  <c r="Q914" i="12"/>
  <c r="U914" i="12"/>
  <c r="G919" i="12"/>
  <c r="M919" i="12" s="1"/>
  <c r="I919" i="12"/>
  <c r="K919" i="12"/>
  <c r="O919" i="12"/>
  <c r="Q919" i="12"/>
  <c r="U919" i="12"/>
  <c r="G924" i="12"/>
  <c r="M924" i="12" s="1"/>
  <c r="I924" i="12"/>
  <c r="K924" i="12"/>
  <c r="O924" i="12"/>
  <c r="Q924" i="12"/>
  <c r="U924" i="12"/>
  <c r="G927" i="12"/>
  <c r="M927" i="12" s="1"/>
  <c r="I927" i="12"/>
  <c r="K927" i="12"/>
  <c r="O927" i="12"/>
  <c r="Q927" i="12"/>
  <c r="U927" i="12"/>
  <c r="G932" i="12"/>
  <c r="M932" i="12" s="1"/>
  <c r="I932" i="12"/>
  <c r="K932" i="12"/>
  <c r="O932" i="12"/>
  <c r="Q932" i="12"/>
  <c r="U932" i="12"/>
  <c r="G935" i="12"/>
  <c r="M935" i="12" s="1"/>
  <c r="I935" i="12"/>
  <c r="K935" i="12"/>
  <c r="O935" i="12"/>
  <c r="Q935" i="12"/>
  <c r="U935" i="12"/>
  <c r="G942" i="12"/>
  <c r="M942" i="12" s="1"/>
  <c r="I942" i="12"/>
  <c r="K942" i="12"/>
  <c r="O942" i="12"/>
  <c r="Q942" i="12"/>
  <c r="U942" i="12"/>
  <c r="G945" i="12"/>
  <c r="M945" i="12" s="1"/>
  <c r="I945" i="12"/>
  <c r="K945" i="12"/>
  <c r="O945" i="12"/>
  <c r="Q945" i="12"/>
  <c r="U945" i="12"/>
  <c r="G948" i="12"/>
  <c r="M948" i="12" s="1"/>
  <c r="I948" i="12"/>
  <c r="K948" i="12"/>
  <c r="O948" i="12"/>
  <c r="Q948" i="12"/>
  <c r="U948" i="12"/>
  <c r="G955" i="12"/>
  <c r="M955" i="12" s="1"/>
  <c r="I955" i="12"/>
  <c r="K955" i="12"/>
  <c r="O955" i="12"/>
  <c r="Q955" i="12"/>
  <c r="U955" i="12"/>
  <c r="G960" i="12"/>
  <c r="M960" i="12" s="1"/>
  <c r="I960" i="12"/>
  <c r="K960" i="12"/>
  <c r="O960" i="12"/>
  <c r="Q960" i="12"/>
  <c r="U960" i="12"/>
  <c r="G965" i="12"/>
  <c r="I965" i="12"/>
  <c r="K965" i="12"/>
  <c r="M965" i="12"/>
  <c r="O965" i="12"/>
  <c r="Q965" i="12"/>
  <c r="U965" i="12"/>
  <c r="G970" i="12"/>
  <c r="M970" i="12" s="1"/>
  <c r="I970" i="12"/>
  <c r="K970" i="12"/>
  <c r="O970" i="12"/>
  <c r="Q970" i="12"/>
  <c r="U970" i="12"/>
  <c r="G973" i="12"/>
  <c r="M973" i="12" s="1"/>
  <c r="I973" i="12"/>
  <c r="K973" i="12"/>
  <c r="O973" i="12"/>
  <c r="Q973" i="12"/>
  <c r="U973" i="12"/>
  <c r="G976" i="12"/>
  <c r="M976" i="12" s="1"/>
  <c r="I976" i="12"/>
  <c r="K976" i="12"/>
  <c r="O976" i="12"/>
  <c r="Q976" i="12"/>
  <c r="U976" i="12"/>
  <c r="G981" i="12"/>
  <c r="I981" i="12"/>
  <c r="K981" i="12"/>
  <c r="M981" i="12"/>
  <c r="O981" i="12"/>
  <c r="Q981" i="12"/>
  <c r="U981" i="12"/>
  <c r="G984" i="12"/>
  <c r="M984" i="12" s="1"/>
  <c r="I984" i="12"/>
  <c r="K984" i="12"/>
  <c r="O984" i="12"/>
  <c r="Q984" i="12"/>
  <c r="U984" i="12"/>
  <c r="G987" i="12"/>
  <c r="M987" i="12" s="1"/>
  <c r="I987" i="12"/>
  <c r="K987" i="12"/>
  <c r="O987" i="12"/>
  <c r="Q987" i="12"/>
  <c r="U987" i="12"/>
  <c r="G989" i="12"/>
  <c r="I989" i="12"/>
  <c r="K989" i="12"/>
  <c r="M989" i="12"/>
  <c r="O989" i="12"/>
  <c r="Q989" i="12"/>
  <c r="U989" i="12"/>
  <c r="G992" i="12"/>
  <c r="M992" i="12" s="1"/>
  <c r="I992" i="12"/>
  <c r="K992" i="12"/>
  <c r="O992" i="12"/>
  <c r="Q992" i="12"/>
  <c r="U992" i="12"/>
  <c r="G995" i="12"/>
  <c r="M995" i="12" s="1"/>
  <c r="I995" i="12"/>
  <c r="K995" i="12"/>
  <c r="O995" i="12"/>
  <c r="Q995" i="12"/>
  <c r="U995" i="12"/>
  <c r="G998" i="12"/>
  <c r="M998" i="12" s="1"/>
  <c r="I998" i="12"/>
  <c r="K998" i="12"/>
  <c r="O998" i="12"/>
  <c r="Q998" i="12"/>
  <c r="U998" i="12"/>
  <c r="G1002" i="12"/>
  <c r="I1002" i="12"/>
  <c r="K1002" i="12"/>
  <c r="M1002" i="12"/>
  <c r="O1002" i="12"/>
  <c r="Q1002" i="12"/>
  <c r="U1002" i="12"/>
  <c r="G1003" i="12"/>
  <c r="M1003" i="12" s="1"/>
  <c r="I1003" i="12"/>
  <c r="K1003" i="12"/>
  <c r="O1003" i="12"/>
  <c r="Q1003" i="12"/>
  <c r="U1003" i="12"/>
  <c r="G1005" i="12"/>
  <c r="I1005" i="12"/>
  <c r="K1005" i="12"/>
  <c r="O1005" i="12"/>
  <c r="Q1005" i="12"/>
  <c r="U1005" i="12"/>
  <c r="G1008" i="12"/>
  <c r="M1008" i="12" s="1"/>
  <c r="I1008" i="12"/>
  <c r="K1008" i="12"/>
  <c r="O1008" i="12"/>
  <c r="Q1008" i="12"/>
  <c r="U1008" i="12"/>
  <c r="G1011" i="12"/>
  <c r="M1011" i="12" s="1"/>
  <c r="I1011" i="12"/>
  <c r="K1011" i="12"/>
  <c r="O1011" i="12"/>
  <c r="Q1011" i="12"/>
  <c r="U1011" i="12"/>
  <c r="G1014" i="12"/>
  <c r="I1014" i="12"/>
  <c r="K1014" i="12"/>
  <c r="M1014" i="12"/>
  <c r="O1014" i="12"/>
  <c r="Q1014" i="12"/>
  <c r="U1014" i="12"/>
  <c r="G1017" i="12"/>
  <c r="M1017" i="12" s="1"/>
  <c r="I1017" i="12"/>
  <c r="K1017" i="12"/>
  <c r="O1017" i="12"/>
  <c r="Q1017" i="12"/>
  <c r="U1017" i="12"/>
  <c r="G1019" i="12"/>
  <c r="I1019" i="12"/>
  <c r="K1019" i="12"/>
  <c r="O1019" i="12"/>
  <c r="Q1019" i="12"/>
  <c r="U1019" i="12"/>
  <c r="G1023" i="12"/>
  <c r="M1023" i="12" s="1"/>
  <c r="I1023" i="12"/>
  <c r="K1023" i="12"/>
  <c r="O1023" i="12"/>
  <c r="Q1023" i="12"/>
  <c r="U1023" i="12"/>
  <c r="G1026" i="12"/>
  <c r="M1026" i="12" s="1"/>
  <c r="I1026" i="12"/>
  <c r="K1026" i="12"/>
  <c r="O1026" i="12"/>
  <c r="Q1026" i="12"/>
  <c r="U1026" i="12"/>
  <c r="G1030" i="12"/>
  <c r="M1030" i="12" s="1"/>
  <c r="I1030" i="12"/>
  <c r="K1030" i="12"/>
  <c r="O1030" i="12"/>
  <c r="Q1030" i="12"/>
  <c r="U1030" i="12"/>
  <c r="G1033" i="12"/>
  <c r="M1033" i="12" s="1"/>
  <c r="I1033" i="12"/>
  <c r="K1033" i="12"/>
  <c r="O1033" i="12"/>
  <c r="Q1033" i="12"/>
  <c r="U1033" i="12"/>
  <c r="G1036" i="12"/>
  <c r="M1036" i="12" s="1"/>
  <c r="I1036" i="12"/>
  <c r="K1036" i="12"/>
  <c r="O1036" i="12"/>
  <c r="Q1036" i="12"/>
  <c r="U1036" i="12"/>
  <c r="G1039" i="12"/>
  <c r="M1039" i="12" s="1"/>
  <c r="I1039" i="12"/>
  <c r="K1039" i="12"/>
  <c r="O1039" i="12"/>
  <c r="Q1039" i="12"/>
  <c r="U1039" i="12"/>
  <c r="G1042" i="12"/>
  <c r="I1042" i="12"/>
  <c r="K1042" i="12"/>
  <c r="M1042" i="12"/>
  <c r="O1042" i="12"/>
  <c r="Q1042" i="12"/>
  <c r="U1042" i="12"/>
  <c r="G1044" i="12"/>
  <c r="M1044" i="12" s="1"/>
  <c r="I1044" i="12"/>
  <c r="K1044" i="12"/>
  <c r="O1044" i="12"/>
  <c r="Q1044" i="12"/>
  <c r="U1044" i="12"/>
  <c r="G1047" i="12"/>
  <c r="M1047" i="12" s="1"/>
  <c r="I1047" i="12"/>
  <c r="K1047" i="12"/>
  <c r="O1047" i="12"/>
  <c r="Q1047" i="12"/>
  <c r="U1047" i="12"/>
  <c r="G1051" i="12"/>
  <c r="M1051" i="12" s="1"/>
  <c r="I1051" i="12"/>
  <c r="K1051" i="12"/>
  <c r="O1051" i="12"/>
  <c r="Q1051" i="12"/>
  <c r="U1051" i="12"/>
  <c r="G1054" i="12"/>
  <c r="M1054" i="12" s="1"/>
  <c r="I1054" i="12"/>
  <c r="K1054" i="12"/>
  <c r="O1054" i="12"/>
  <c r="Q1054" i="12"/>
  <c r="U1054" i="12"/>
  <c r="G1061" i="12"/>
  <c r="I1061" i="12"/>
  <c r="K1061" i="12"/>
  <c r="M1061" i="12"/>
  <c r="O1061" i="12"/>
  <c r="Q1061" i="12"/>
  <c r="U1061" i="12"/>
  <c r="G1067" i="12"/>
  <c r="M1067" i="12" s="1"/>
  <c r="I1067" i="12"/>
  <c r="K1067" i="12"/>
  <c r="O1067" i="12"/>
  <c r="Q1067" i="12"/>
  <c r="U1067" i="12"/>
  <c r="G1071" i="12"/>
  <c r="M1071" i="12" s="1"/>
  <c r="I1071" i="12"/>
  <c r="K1071" i="12"/>
  <c r="O1071" i="12"/>
  <c r="Q1071" i="12"/>
  <c r="U1071" i="12"/>
  <c r="G1075" i="12"/>
  <c r="M1075" i="12" s="1"/>
  <c r="I1075" i="12"/>
  <c r="K1075" i="12"/>
  <c r="O1075" i="12"/>
  <c r="Q1075" i="12"/>
  <c r="U1075" i="12"/>
  <c r="G1078" i="12"/>
  <c r="I1078" i="12"/>
  <c r="K1078" i="12"/>
  <c r="M1078" i="12"/>
  <c r="O1078" i="12"/>
  <c r="Q1078" i="12"/>
  <c r="U1078" i="12"/>
  <c r="G1081" i="12"/>
  <c r="M1081" i="12" s="1"/>
  <c r="I1081" i="12"/>
  <c r="K1081" i="12"/>
  <c r="O1081" i="12"/>
  <c r="Q1081" i="12"/>
  <c r="U1081" i="12"/>
  <c r="G1084" i="12"/>
  <c r="M1084" i="12" s="1"/>
  <c r="I1084" i="12"/>
  <c r="K1084" i="12"/>
  <c r="O1084" i="12"/>
  <c r="Q1084" i="12"/>
  <c r="U1084" i="12"/>
  <c r="G1089" i="12"/>
  <c r="M1089" i="12" s="1"/>
  <c r="I1089" i="12"/>
  <c r="K1089" i="12"/>
  <c r="O1089" i="12"/>
  <c r="Q1089" i="12"/>
  <c r="U1089" i="12"/>
  <c r="G1091" i="12"/>
  <c r="I1091" i="12"/>
  <c r="K1091" i="12"/>
  <c r="O1091" i="12"/>
  <c r="Q1091" i="12"/>
  <c r="U1091" i="12"/>
  <c r="U1090" i="12" s="1"/>
  <c r="G1098" i="12"/>
  <c r="I1098" i="12"/>
  <c r="K1098" i="12"/>
  <c r="M1098" i="12"/>
  <c r="O1098" i="12"/>
  <c r="Q1098" i="12"/>
  <c r="U1098" i="12"/>
  <c r="G1100" i="12"/>
  <c r="M1100" i="12" s="1"/>
  <c r="I1100" i="12"/>
  <c r="K1100" i="12"/>
  <c r="O1100" i="12"/>
  <c r="Q1100" i="12"/>
  <c r="U1100" i="12"/>
  <c r="G1102" i="12"/>
  <c r="I1102" i="12"/>
  <c r="K1102" i="12"/>
  <c r="O1102" i="12"/>
  <c r="Q1102" i="12"/>
  <c r="U1102" i="12"/>
  <c r="G1135" i="12"/>
  <c r="M1135" i="12" s="1"/>
  <c r="I1135" i="12"/>
  <c r="K1135" i="12"/>
  <c r="O1135" i="12"/>
  <c r="Q1135" i="12"/>
  <c r="U1135" i="12"/>
  <c r="G1137" i="12"/>
  <c r="M1137" i="12" s="1"/>
  <c r="I1137" i="12"/>
  <c r="K1137" i="12"/>
  <c r="O1137" i="12"/>
  <c r="Q1137" i="12"/>
  <c r="U1137" i="12"/>
  <c r="G1139" i="12"/>
  <c r="I1139" i="12"/>
  <c r="K1139" i="12"/>
  <c r="O1139" i="12"/>
  <c r="O1138" i="12" s="1"/>
  <c r="Q1139" i="12"/>
  <c r="U1139" i="12"/>
  <c r="G1147" i="12"/>
  <c r="I1147" i="12"/>
  <c r="I1138" i="12" s="1"/>
  <c r="K1147" i="12"/>
  <c r="M1147" i="12"/>
  <c r="O1147" i="12"/>
  <c r="Q1147" i="12"/>
  <c r="U1147" i="12"/>
  <c r="G1169" i="12"/>
  <c r="M1169" i="12" s="1"/>
  <c r="I1169" i="12"/>
  <c r="K1169" i="12"/>
  <c r="O1169" i="12"/>
  <c r="Q1169" i="12"/>
  <c r="U1169" i="12"/>
  <c r="G1189" i="12"/>
  <c r="M1189" i="12" s="1"/>
  <c r="I1189" i="12"/>
  <c r="K1189" i="12"/>
  <c r="O1189" i="12"/>
  <c r="Q1189" i="12"/>
  <c r="U1189" i="12"/>
  <c r="G1194" i="12"/>
  <c r="M1194" i="12" s="1"/>
  <c r="I1194" i="12"/>
  <c r="K1194" i="12"/>
  <c r="O1194" i="12"/>
  <c r="Q1194" i="12"/>
  <c r="U1194" i="12"/>
  <c r="G1237" i="12"/>
  <c r="M1237" i="12" s="1"/>
  <c r="I1237" i="12"/>
  <c r="K1237" i="12"/>
  <c r="O1237" i="12"/>
  <c r="Q1237" i="12"/>
  <c r="U1237" i="12"/>
  <c r="G1240" i="12"/>
  <c r="M1240" i="12" s="1"/>
  <c r="I1240" i="12"/>
  <c r="K1240" i="12"/>
  <c r="O1240" i="12"/>
  <c r="Q1240" i="12"/>
  <c r="U1240" i="12"/>
  <c r="G1243" i="12"/>
  <c r="M1243" i="12" s="1"/>
  <c r="I1243" i="12"/>
  <c r="K1243" i="12"/>
  <c r="O1243" i="12"/>
  <c r="Q1243" i="12"/>
  <c r="U1243" i="12"/>
  <c r="G1246" i="12"/>
  <c r="M1246" i="12" s="1"/>
  <c r="I1246" i="12"/>
  <c r="K1246" i="12"/>
  <c r="O1246" i="12"/>
  <c r="Q1246" i="12"/>
  <c r="U1246" i="12"/>
  <c r="G1249" i="12"/>
  <c r="I1249" i="12"/>
  <c r="K1249" i="12"/>
  <c r="M1249" i="12"/>
  <c r="O1249" i="12"/>
  <c r="Q1249" i="12"/>
  <c r="U1249" i="12"/>
  <c r="G1252" i="12"/>
  <c r="M1252" i="12" s="1"/>
  <c r="I1252" i="12"/>
  <c r="K1252" i="12"/>
  <c r="O1252" i="12"/>
  <c r="Q1252" i="12"/>
  <c r="U1252" i="12"/>
  <c r="G1255" i="12"/>
  <c r="M1255" i="12" s="1"/>
  <c r="I1255" i="12"/>
  <c r="K1255" i="12"/>
  <c r="O1255" i="12"/>
  <c r="Q1255" i="12"/>
  <c r="U1255" i="12"/>
  <c r="G1258" i="12"/>
  <c r="M1258" i="12" s="1"/>
  <c r="I1258" i="12"/>
  <c r="K1258" i="12"/>
  <c r="O1258" i="12"/>
  <c r="Q1258" i="12"/>
  <c r="U1258" i="12"/>
  <c r="G1261" i="12"/>
  <c r="I1261" i="12"/>
  <c r="K1261" i="12"/>
  <c r="M1261" i="12"/>
  <c r="O1261" i="12"/>
  <c r="Q1261" i="12"/>
  <c r="U1261" i="12"/>
  <c r="G1264" i="12"/>
  <c r="M1264" i="12" s="1"/>
  <c r="I1264" i="12"/>
  <c r="K1264" i="12"/>
  <c r="O1264" i="12"/>
  <c r="Q1264" i="12"/>
  <c r="U1264" i="12"/>
  <c r="G1265" i="12"/>
  <c r="M1265" i="12" s="1"/>
  <c r="I1265" i="12"/>
  <c r="K1265" i="12"/>
  <c r="O1265" i="12"/>
  <c r="Q1265" i="12"/>
  <c r="U1265" i="12"/>
  <c r="G1266" i="12"/>
  <c r="M1266" i="12" s="1"/>
  <c r="I1266" i="12"/>
  <c r="K1266" i="12"/>
  <c r="O1266" i="12"/>
  <c r="Q1266" i="12"/>
  <c r="U1266" i="12"/>
  <c r="G1267" i="12"/>
  <c r="M1267" i="12" s="1"/>
  <c r="I1267" i="12"/>
  <c r="K1267" i="12"/>
  <c r="O1267" i="12"/>
  <c r="Q1267" i="12"/>
  <c r="U1267" i="12"/>
  <c r="G1268" i="12"/>
  <c r="M1268" i="12" s="1"/>
  <c r="I1268" i="12"/>
  <c r="K1268" i="12"/>
  <c r="O1268" i="12"/>
  <c r="Q1268" i="12"/>
  <c r="U1268" i="12"/>
  <c r="G1269" i="12"/>
  <c r="M1269" i="12" s="1"/>
  <c r="I1269" i="12"/>
  <c r="K1269" i="12"/>
  <c r="O1269" i="12"/>
  <c r="Q1269" i="12"/>
  <c r="U1269" i="12"/>
  <c r="G1272" i="12"/>
  <c r="M1272" i="12" s="1"/>
  <c r="I1272" i="12"/>
  <c r="K1272" i="12"/>
  <c r="O1272" i="12"/>
  <c r="Q1272" i="12"/>
  <c r="U1272" i="12"/>
  <c r="G1275" i="12"/>
  <c r="M1275" i="12" s="1"/>
  <c r="I1275" i="12"/>
  <c r="K1275" i="12"/>
  <c r="O1275" i="12"/>
  <c r="Q1275" i="12"/>
  <c r="U1275" i="12"/>
  <c r="G1278" i="12"/>
  <c r="M1278" i="12" s="1"/>
  <c r="I1278" i="12"/>
  <c r="K1278" i="12"/>
  <c r="O1278" i="12"/>
  <c r="Q1278" i="12"/>
  <c r="U1278" i="12"/>
  <c r="G1281" i="12"/>
  <c r="M1281" i="12" s="1"/>
  <c r="I1281" i="12"/>
  <c r="K1281" i="12"/>
  <c r="O1281" i="12"/>
  <c r="Q1281" i="12"/>
  <c r="U1281" i="12"/>
  <c r="G1284" i="12"/>
  <c r="M1284" i="12" s="1"/>
  <c r="I1284" i="12"/>
  <c r="K1284" i="12"/>
  <c r="O1284" i="12"/>
  <c r="Q1284" i="12"/>
  <c r="U1284" i="12"/>
  <c r="G1287" i="12"/>
  <c r="I1287" i="12"/>
  <c r="K1287" i="12"/>
  <c r="M1287" i="12"/>
  <c r="O1287" i="12"/>
  <c r="Q1287" i="12"/>
  <c r="U1287" i="12"/>
  <c r="G1290" i="12"/>
  <c r="M1290" i="12" s="1"/>
  <c r="I1290" i="12"/>
  <c r="K1290" i="12"/>
  <c r="O1290" i="12"/>
  <c r="Q1290" i="12"/>
  <c r="U1290" i="12"/>
  <c r="G1293" i="12"/>
  <c r="M1293" i="12" s="1"/>
  <c r="I1293" i="12"/>
  <c r="K1293" i="12"/>
  <c r="O1293" i="12"/>
  <c r="Q1293" i="12"/>
  <c r="U1293" i="12"/>
  <c r="G1296" i="12"/>
  <c r="M1296" i="12" s="1"/>
  <c r="I1296" i="12"/>
  <c r="K1296" i="12"/>
  <c r="O1296" i="12"/>
  <c r="Q1296" i="12"/>
  <c r="U1296" i="12"/>
  <c r="G1299" i="12"/>
  <c r="I1299" i="12"/>
  <c r="K1299" i="12"/>
  <c r="M1299" i="12"/>
  <c r="O1299" i="12"/>
  <c r="Q1299" i="12"/>
  <c r="U1299" i="12"/>
  <c r="G1302" i="12"/>
  <c r="M1302" i="12" s="1"/>
  <c r="I1302" i="12"/>
  <c r="K1302" i="12"/>
  <c r="O1302" i="12"/>
  <c r="Q1302" i="12"/>
  <c r="U1302" i="12"/>
  <c r="G1305" i="12"/>
  <c r="M1305" i="12" s="1"/>
  <c r="I1305" i="12"/>
  <c r="K1305" i="12"/>
  <c r="O1305" i="12"/>
  <c r="Q1305" i="12"/>
  <c r="U1305" i="12"/>
  <c r="G1308" i="12"/>
  <c r="M1308" i="12" s="1"/>
  <c r="I1308" i="12"/>
  <c r="K1308" i="12"/>
  <c r="O1308" i="12"/>
  <c r="Q1308" i="12"/>
  <c r="U1308" i="12"/>
  <c r="G1311" i="12"/>
  <c r="M1311" i="12" s="1"/>
  <c r="I1311" i="12"/>
  <c r="K1311" i="12"/>
  <c r="O1311" i="12"/>
  <c r="Q1311" i="12"/>
  <c r="U1311" i="12"/>
  <c r="G1314" i="12"/>
  <c r="M1314" i="12" s="1"/>
  <c r="I1314" i="12"/>
  <c r="K1314" i="12"/>
  <c r="O1314" i="12"/>
  <c r="Q1314" i="12"/>
  <c r="U1314" i="12"/>
  <c r="G1317" i="12"/>
  <c r="M1317" i="12" s="1"/>
  <c r="I1317" i="12"/>
  <c r="K1317" i="12"/>
  <c r="O1317" i="12"/>
  <c r="Q1317" i="12"/>
  <c r="U1317" i="12"/>
  <c r="G1320" i="12"/>
  <c r="M1320" i="12" s="1"/>
  <c r="I1320" i="12"/>
  <c r="K1320" i="12"/>
  <c r="O1320" i="12"/>
  <c r="Q1320" i="12"/>
  <c r="U1320" i="12"/>
  <c r="G1321" i="12"/>
  <c r="M1321" i="12" s="1"/>
  <c r="I1321" i="12"/>
  <c r="K1321" i="12"/>
  <c r="O1321" i="12"/>
  <c r="Q1321" i="12"/>
  <c r="U1321" i="12"/>
  <c r="G1322" i="12"/>
  <c r="M1322" i="12" s="1"/>
  <c r="I1322" i="12"/>
  <c r="K1322" i="12"/>
  <c r="O1322" i="12"/>
  <c r="Q1322" i="12"/>
  <c r="U1322" i="12"/>
  <c r="G1325" i="12"/>
  <c r="M1325" i="12" s="1"/>
  <c r="I1325" i="12"/>
  <c r="K1325" i="12"/>
  <c r="O1325" i="12"/>
  <c r="Q1325" i="12"/>
  <c r="U1325" i="12"/>
  <c r="G1327" i="12"/>
  <c r="M1327" i="12" s="1"/>
  <c r="I1327" i="12"/>
  <c r="K1327" i="12"/>
  <c r="O1327" i="12"/>
  <c r="Q1327" i="12"/>
  <c r="U1327" i="12"/>
  <c r="G1328" i="12"/>
  <c r="M1328" i="12" s="1"/>
  <c r="I1328" i="12"/>
  <c r="K1328" i="12"/>
  <c r="O1328" i="12"/>
  <c r="Q1328" i="12"/>
  <c r="U1328" i="12"/>
  <c r="G1330" i="12"/>
  <c r="M1330" i="12" s="1"/>
  <c r="I1330" i="12"/>
  <c r="K1330" i="12"/>
  <c r="O1330" i="12"/>
  <c r="Q1330" i="12"/>
  <c r="U1330" i="12"/>
  <c r="G1331" i="12"/>
  <c r="M1331" i="12" s="1"/>
  <c r="I1331" i="12"/>
  <c r="K1331" i="12"/>
  <c r="O1331" i="12"/>
  <c r="Q1331" i="12"/>
  <c r="U1331" i="12"/>
  <c r="G1332" i="12"/>
  <c r="M1332" i="12" s="1"/>
  <c r="I1332" i="12"/>
  <c r="K1332" i="12"/>
  <c r="O1332" i="12"/>
  <c r="Q1332" i="12"/>
  <c r="U1332" i="12"/>
  <c r="G1333" i="12"/>
  <c r="M1333" i="12" s="1"/>
  <c r="I1333" i="12"/>
  <c r="K1333" i="12"/>
  <c r="O1333" i="12"/>
  <c r="Q1333" i="12"/>
  <c r="U1333" i="12"/>
  <c r="G1334" i="12"/>
  <c r="M1334" i="12" s="1"/>
  <c r="I1334" i="12"/>
  <c r="K1334" i="12"/>
  <c r="O1334" i="12"/>
  <c r="Q1334" i="12"/>
  <c r="U1334" i="12"/>
  <c r="G1336" i="12"/>
  <c r="M1336" i="12" s="1"/>
  <c r="I1336" i="12"/>
  <c r="K1336" i="12"/>
  <c r="O1336" i="12"/>
  <c r="Q1336" i="12"/>
  <c r="U1336" i="12"/>
  <c r="G1338" i="12"/>
  <c r="M1338" i="12" s="1"/>
  <c r="I1338" i="12"/>
  <c r="K1338" i="12"/>
  <c r="O1338" i="12"/>
  <c r="Q1338" i="12"/>
  <c r="U1338" i="12"/>
  <c r="G1340" i="12"/>
  <c r="M1340" i="12" s="1"/>
  <c r="I1340" i="12"/>
  <c r="K1340" i="12"/>
  <c r="O1340" i="12"/>
  <c r="Q1340" i="12"/>
  <c r="U1340" i="12"/>
  <c r="G1342" i="12"/>
  <c r="M1342" i="12" s="1"/>
  <c r="I1342" i="12"/>
  <c r="K1342" i="12"/>
  <c r="O1342" i="12"/>
  <c r="Q1342" i="12"/>
  <c r="U1342" i="12"/>
  <c r="G1344" i="12"/>
  <c r="M1344" i="12" s="1"/>
  <c r="I1344" i="12"/>
  <c r="K1344" i="12"/>
  <c r="O1344" i="12"/>
  <c r="Q1344" i="12"/>
  <c r="U1344" i="12"/>
  <c r="G1346" i="12"/>
  <c r="M1346" i="12" s="1"/>
  <c r="I1346" i="12"/>
  <c r="K1346" i="12"/>
  <c r="O1346" i="12"/>
  <c r="Q1346" i="12"/>
  <c r="U1346" i="12"/>
  <c r="G1348" i="12"/>
  <c r="M1348" i="12" s="1"/>
  <c r="I1348" i="12"/>
  <c r="K1348" i="12"/>
  <c r="O1348" i="12"/>
  <c r="Q1348" i="12"/>
  <c r="U1348" i="12"/>
  <c r="G1350" i="12"/>
  <c r="M1350" i="12" s="1"/>
  <c r="I1350" i="12"/>
  <c r="K1350" i="12"/>
  <c r="O1350" i="12"/>
  <c r="Q1350" i="12"/>
  <c r="U1350" i="12"/>
  <c r="AD1353" i="12"/>
  <c r="F41" i="1" s="1"/>
  <c r="I20" i="1"/>
  <c r="Q1138" i="12" l="1"/>
  <c r="K196" i="12"/>
  <c r="I196" i="12"/>
  <c r="AE1353" i="12"/>
  <c r="G41" i="1" s="1"/>
  <c r="H41" i="1" s="1"/>
  <c r="I41" i="1" s="1"/>
  <c r="I1168" i="12"/>
  <c r="I1090" i="12"/>
  <c r="O1090" i="12"/>
  <c r="U196" i="12"/>
  <c r="U1138" i="12"/>
  <c r="I89" i="12"/>
  <c r="K1335" i="12"/>
  <c r="Q1335" i="12"/>
  <c r="I1335" i="12"/>
  <c r="K1326" i="12"/>
  <c r="Q1326" i="12"/>
  <c r="I1326" i="12"/>
  <c r="U1335" i="12"/>
  <c r="O1335" i="12"/>
  <c r="U1326" i="12"/>
  <c r="O1326" i="12"/>
  <c r="U1236" i="12"/>
  <c r="O1236" i="12"/>
  <c r="U1168" i="12"/>
  <c r="O1168" i="12"/>
  <c r="K1138" i="12"/>
  <c r="G1138" i="12"/>
  <c r="I68" i="1" s="1"/>
  <c r="Q1101" i="12"/>
  <c r="I1101" i="12"/>
  <c r="U1101" i="12"/>
  <c r="O1101" i="12"/>
  <c r="K1090" i="12"/>
  <c r="G1090" i="12"/>
  <c r="I66" i="1" s="1"/>
  <c r="U1043" i="12"/>
  <c r="O1043" i="12"/>
  <c r="Q1018" i="12"/>
  <c r="I1018" i="12"/>
  <c r="U1018" i="12"/>
  <c r="O1018" i="12"/>
  <c r="Q1004" i="12"/>
  <c r="I1004" i="12"/>
  <c r="U1004" i="12"/>
  <c r="O1004" i="12"/>
  <c r="U988" i="12"/>
  <c r="O988" i="12"/>
  <c r="Q763" i="12"/>
  <c r="I763" i="12"/>
  <c r="U763" i="12"/>
  <c r="O763" i="12"/>
  <c r="U606" i="12"/>
  <c r="O606" i="12"/>
  <c r="K538" i="12"/>
  <c r="Q538" i="12"/>
  <c r="I538" i="12"/>
  <c r="Q471" i="12"/>
  <c r="I471" i="12"/>
  <c r="U471" i="12"/>
  <c r="O471" i="12"/>
  <c r="U314" i="12"/>
  <c r="O314" i="12"/>
  <c r="Q244" i="12"/>
  <c r="I244" i="12"/>
  <c r="U244" i="12"/>
  <c r="O244" i="12"/>
  <c r="Q212" i="12"/>
  <c r="I212" i="12"/>
  <c r="U212" i="12"/>
  <c r="O212" i="12"/>
  <c r="K105" i="12"/>
  <c r="Q105" i="12"/>
  <c r="I105" i="12"/>
  <c r="K89" i="12"/>
  <c r="G89" i="12"/>
  <c r="I50" i="1" s="1"/>
  <c r="K8" i="12"/>
  <c r="G8" i="12"/>
  <c r="M1335" i="12"/>
  <c r="K1236" i="12"/>
  <c r="Q1236" i="12"/>
  <c r="I1236" i="12"/>
  <c r="K1168" i="12"/>
  <c r="Q1168" i="12"/>
  <c r="G1168" i="12"/>
  <c r="I69" i="1" s="1"/>
  <c r="K1101" i="12"/>
  <c r="G1101" i="12"/>
  <c r="I67" i="1" s="1"/>
  <c r="Q1090" i="12"/>
  <c r="K1043" i="12"/>
  <c r="Q1043" i="12"/>
  <c r="I1043" i="12"/>
  <c r="G1043" i="12"/>
  <c r="I65" i="1" s="1"/>
  <c r="K1018" i="12"/>
  <c r="G1018" i="12"/>
  <c r="I64" i="1" s="1"/>
  <c r="K1004" i="12"/>
  <c r="G1004" i="12"/>
  <c r="I63" i="1" s="1"/>
  <c r="K988" i="12"/>
  <c r="Q988" i="12"/>
  <c r="I988" i="12"/>
  <c r="K763" i="12"/>
  <c r="G763" i="12"/>
  <c r="I61" i="1" s="1"/>
  <c r="K606" i="12"/>
  <c r="Q606" i="12"/>
  <c r="I606" i="12"/>
  <c r="G606" i="12"/>
  <c r="I60" i="1" s="1"/>
  <c r="U538" i="12"/>
  <c r="O538" i="12"/>
  <c r="K471" i="12"/>
  <c r="G471" i="12"/>
  <c r="I58" i="1" s="1"/>
  <c r="K314" i="12"/>
  <c r="Q314" i="12"/>
  <c r="I314" i="12"/>
  <c r="G314" i="12"/>
  <c r="I56" i="1" s="1"/>
  <c r="K244" i="12"/>
  <c r="G244" i="12"/>
  <c r="I55" i="1" s="1"/>
  <c r="K212" i="12"/>
  <c r="G212" i="12"/>
  <c r="I53" i="1" s="1"/>
  <c r="Q196" i="12"/>
  <c r="G196" i="12"/>
  <c r="I52" i="1" s="1"/>
  <c r="U105" i="12"/>
  <c r="O105" i="12"/>
  <c r="Q89" i="12"/>
  <c r="U89" i="12"/>
  <c r="O89" i="12"/>
  <c r="Q8" i="12"/>
  <c r="I8" i="12"/>
  <c r="U8" i="12"/>
  <c r="O8" i="12"/>
  <c r="F39" i="1"/>
  <c r="F40" i="1"/>
  <c r="M1236" i="12"/>
  <c r="M606" i="12"/>
  <c r="M314" i="12"/>
  <c r="M196" i="12"/>
  <c r="M1326" i="12"/>
  <c r="M1168" i="12"/>
  <c r="M1043" i="12"/>
  <c r="M988" i="12"/>
  <c r="M538" i="12"/>
  <c r="M105" i="12"/>
  <c r="G538" i="12"/>
  <c r="I59" i="1" s="1"/>
  <c r="G1335" i="12"/>
  <c r="I72" i="1" s="1"/>
  <c r="I19" i="1" s="1"/>
  <c r="G1326" i="12"/>
  <c r="I71" i="1" s="1"/>
  <c r="G1236" i="12"/>
  <c r="I70" i="1" s="1"/>
  <c r="I18" i="1" s="1"/>
  <c r="G988" i="12"/>
  <c r="I62" i="1" s="1"/>
  <c r="G105" i="12"/>
  <c r="I51" i="1" s="1"/>
  <c r="M1139" i="12"/>
  <c r="M1138" i="12" s="1"/>
  <c r="M1102" i="12"/>
  <c r="M1101" i="12" s="1"/>
  <c r="M1091" i="12"/>
  <c r="M1090" i="12" s="1"/>
  <c r="M1019" i="12"/>
  <c r="M1018" i="12" s="1"/>
  <c r="M1005" i="12"/>
  <c r="M1004" i="12" s="1"/>
  <c r="M764" i="12"/>
  <c r="M763" i="12" s="1"/>
  <c r="M472" i="12"/>
  <c r="M471" i="12" s="1"/>
  <c r="M470" i="12"/>
  <c r="M469" i="12" s="1"/>
  <c r="M245" i="12"/>
  <c r="M244" i="12" s="1"/>
  <c r="M241" i="12"/>
  <c r="M240" i="12" s="1"/>
  <c r="M213" i="12"/>
  <c r="M212" i="12" s="1"/>
  <c r="M90" i="12"/>
  <c r="M89" i="12" s="1"/>
  <c r="M9" i="12"/>
  <c r="M8" i="12" s="1"/>
  <c r="J28" i="1"/>
  <c r="J26" i="1"/>
  <c r="G38" i="1"/>
  <c r="F38" i="1"/>
  <c r="J23" i="1"/>
  <c r="J24" i="1"/>
  <c r="J25" i="1"/>
  <c r="J27" i="1"/>
  <c r="E24" i="1"/>
  <c r="E26" i="1"/>
  <c r="G39" i="1" l="1"/>
  <c r="G42" i="1" s="1"/>
  <c r="G25" i="1" s="1"/>
  <c r="A25" i="1" s="1"/>
  <c r="A26" i="1" s="1"/>
  <c r="G40" i="1"/>
  <c r="H40" i="1" s="1"/>
  <c r="I40" i="1" s="1"/>
  <c r="I49" i="1"/>
  <c r="G1353" i="12"/>
  <c r="I17" i="1"/>
  <c r="F42" i="1"/>
  <c r="H39" i="1" l="1"/>
  <c r="I39" i="1" s="1"/>
  <c r="I42" i="1" s="1"/>
  <c r="G26" i="1"/>
  <c r="I73" i="1"/>
  <c r="I16" i="1"/>
  <c r="I21" i="1" s="1"/>
  <c r="H42" i="1"/>
  <c r="G28" i="1"/>
  <c r="G23" i="1"/>
  <c r="A23" i="1" s="1"/>
  <c r="G24" i="1" s="1"/>
  <c r="A27" i="1" l="1"/>
  <c r="G29" i="1" s="1"/>
  <c r="G27" i="1" s="1"/>
  <c r="A24" i="1"/>
  <c r="J41" i="1"/>
  <c r="J39" i="1"/>
  <c r="J42" i="1" s="1"/>
  <c r="J40" i="1"/>
  <c r="J72" i="1"/>
  <c r="J49" i="1"/>
  <c r="J51" i="1"/>
  <c r="J53" i="1"/>
  <c r="J55" i="1"/>
  <c r="J57" i="1"/>
  <c r="J61" i="1"/>
  <c r="J63" i="1"/>
  <c r="J67" i="1"/>
  <c r="J71" i="1"/>
  <c r="J50" i="1"/>
  <c r="J52" i="1"/>
  <c r="J54" i="1"/>
  <c r="J56" i="1"/>
  <c r="J58" i="1"/>
  <c r="J60" i="1"/>
  <c r="J62" i="1"/>
  <c r="J64" i="1"/>
  <c r="J66" i="1"/>
  <c r="J68" i="1"/>
  <c r="J70" i="1"/>
  <c r="J59" i="1"/>
  <c r="J65" i="1"/>
  <c r="J69" i="1"/>
  <c r="A29" i="1" l="1"/>
  <c r="J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<sst xmlns="http://schemas.openxmlformats.org/spreadsheetml/2006/main" count="3866" uniqueCount="991">
  <si>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</si>
  <si>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</si>
  <si>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</si>
  <si>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</si>
  <si>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</si>
  <si>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</si>
  <si>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</si>
  <si>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</si>
  <si>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</si>
  <si>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</si>
  <si>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</si>
  <si>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</si>
  <si>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</si>
  <si>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</si>
  <si>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</si>
  <si>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</si>
  <si>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</si>
  <si>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</si>
  <si>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</si>
  <si>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</si>
  <si>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</si>
  <si>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</si>
  <si>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</si>
  <si>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</si>
  <si>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</si>
  <si>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</si>
  <si>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</si>
  <si>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</si>
  <si>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</si>
  <si>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</si>
  <si>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</si>
  <si>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</si>
  <si>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</si>
  <si>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</si>
  <si>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</si>
  <si>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</si>
  <si>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</si>
  <si>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</si>
  <si>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</si>
  <si>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</si>
  <si>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</si>
  <si>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2020031</t>
  </si>
  <si>
    <t>Moskevská č.p. 2434, Česká Lípa</t>
  </si>
  <si>
    <t>01</t>
  </si>
  <si>
    <t>Rekonstrukce sociálního zařízení "Srdíčko a Sluníčko"</t>
  </si>
  <si>
    <t>Objekt:</t>
  </si>
  <si>
    <t>Rozpočet:</t>
  </si>
  <si>
    <t>Rekonstrukce sociálního zařízení MŠ Šikulka, Česká Lípa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</si>
  <si>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</si>
  <si>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</si>
  <si>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</si>
  <si>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</si>
  <si>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</si>
  <si>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</si>
  <si>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</si>
  <si>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342</t>
  </si>
  <si>
    <t>Sádrokartonové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</si>
  <si>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</si>
  <si>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</si>
  <si>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</si>
  <si>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</si>
  <si>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</si>
  <si>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</si>
  <si>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</si>
  <si>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</si>
  <si>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</si>
  <si>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</si>
  <si>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</si>
  <si>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</si>
  <si>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</si>
  <si>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</si>
  <si>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</si>
  <si>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</si>
  <si>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</si>
  <si>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</si>
  <si>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</si>
  <si>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</si>
  <si>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</si>
  <si>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</si>
  <si>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</si>
  <si>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</si>
  <si>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</si>
  <si>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</si>
  <si>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</si>
  <si>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</si>
  <si>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</si>
  <si>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</si>
  <si>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</si>
  <si>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</si>
  <si>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</si>
  <si>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</si>
  <si>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</si>
  <si>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</si>
  <si>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</si>
  <si>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</si>
  <si>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</si>
  <si>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</si>
  <si>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</si>
  <si>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</si>
  <si>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</si>
  <si>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</si>
  <si>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</si>
  <si>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</si>
  <si>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</si>
  <si>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</si>
  <si>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</si>
  <si>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</si>
  <si>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</si>
  <si>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</si>
  <si>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</si>
  <si>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</si>
  <si>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</si>
  <si>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</si>
  <si>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</si>
  <si>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</si>
  <si>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</si>
  <si>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</si>
  <si>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</si>
  <si>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</si>
  <si>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</si>
  <si>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</si>
  <si>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</si>
  <si>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</si>
  <si>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</si>
  <si>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</si>
  <si>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</si>
  <si>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</si>
  <si>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</si>
  <si>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310238211R00</t>
  </si>
  <si>
    <t>Zazdívka otvorů plochy do 1 m2 cihlami na MVC</t>
  </si>
  <si>
    <t>m3</t>
  </si>
  <si>
    <t>RTS 20/ I</t>
  </si>
  <si>
    <t>Práce</t>
  </si>
  <si>
    <t>POL1_1</t>
  </si>
  <si>
    <t xml:space="preserve">ostatní : 0,7 : </t>
  </si>
  <si>
    <t>VV</t>
  </si>
  <si>
    <t>0,7</t>
  </si>
  <si>
    <t>317941121R00</t>
  </si>
  <si>
    <t>Osazení ocelových válcovaných nosníků do č.12</t>
  </si>
  <si>
    <t>t</t>
  </si>
  <si>
    <t xml:space="preserve">I.NP Srdíčko : </t>
  </si>
  <si>
    <t>Př 1 : : 1,6*2*0,00594</t>
  </si>
  <si>
    <t>Př 2 : : 1,4*2*0,00594</t>
  </si>
  <si>
    <t>Př 3 : : 1,4*2*0,00594</t>
  </si>
  <si>
    <t>Př 4 : : 1,3*2*0,00594</t>
  </si>
  <si>
    <t>Př 5 : : 1,3*2*0,00594</t>
  </si>
  <si>
    <t>Př 6 : : 1,3*2*0,00594</t>
  </si>
  <si>
    <t xml:space="preserve">II.NP Sluníčko : </t>
  </si>
  <si>
    <t xml:space="preserve">WC s asistencí : </t>
  </si>
  <si>
    <t>Př 13 : : 1,5*2*0,00594</t>
  </si>
  <si>
    <t>340271615R00</t>
  </si>
  <si>
    <t>Zazdívka otvorů pl.do 4 m2, pórobet.tvár.,tl.15 cm</t>
  </si>
  <si>
    <t>I.NP Srdíčko : 0,88*2,1*0,15</t>
  </si>
  <si>
    <t>II.NP Sluníčko : 0,88*2,1*0,15</t>
  </si>
  <si>
    <t>342255020R00</t>
  </si>
  <si>
    <t>Příčky z desek porobetonových tl. 5 cm</t>
  </si>
  <si>
    <t>m2</t>
  </si>
  <si>
    <t>I.NP Srdíčko : (0,5+0,425)*2,9+(0,25+0,275)*2,9</t>
  </si>
  <si>
    <t>(0,15+0,45)*2,9+(0,15+0,325)*2,9+(0,15+0,325+0,15)*2,9</t>
  </si>
  <si>
    <t>II.NP Sluníčko : (0,5+0,425)*2,9+(0,25+0,225)*2,9</t>
  </si>
  <si>
    <t>(0,15+0,45)*2,9+(0,15+0,3)*2,9+(0,15+0,325)*2,9</t>
  </si>
  <si>
    <t>342255024R00</t>
  </si>
  <si>
    <t>Příčky z desek porobetonových tl. 10 cm</t>
  </si>
  <si>
    <t>D1 : : (2,36+2,36+1,7+1,01+1,21+3,8)*2,9</t>
  </si>
  <si>
    <t>-0,7*2*3</t>
  </si>
  <si>
    <t>D4 : : (1,05+1,05+1,6+1,6+2,35+2,35+1,05+1,05)*2,9</t>
  </si>
  <si>
    <t>D2 : 3,35*2,9</t>
  </si>
  <si>
    <t>-0,9*2</t>
  </si>
  <si>
    <t>342255028R00</t>
  </si>
  <si>
    <t>Příčky z desek porobetonových tl. 15 cm</t>
  </si>
  <si>
    <t>D1 :  (1+0,85)*1,2+(1,02*2,9)</t>
  </si>
  <si>
    <t>D4 : (0,92*2,9)+(3,7*1,2)</t>
  </si>
  <si>
    <t>D2 : (2,45*2,9)</t>
  </si>
  <si>
    <t>346244361R00</t>
  </si>
  <si>
    <t>Zazdívka rýh, potrubí, kapes cihlami tl. 6,5 cm</t>
  </si>
  <si>
    <t>I.NP Srdíčko : 9,85</t>
  </si>
  <si>
    <t>II.NP Sluníčko : 10,15</t>
  </si>
  <si>
    <t>WC s asistencí : 3,85</t>
  </si>
  <si>
    <t>346244381R00</t>
  </si>
  <si>
    <t>Plentování ocelových nosníků výšky do 20 cm</t>
  </si>
  <si>
    <t>Př 1 : 1,6*2*0,1*2 : 1,6*2*0,1</t>
  </si>
  <si>
    <t>Př 2 : 1,4*2*0,1*2 : 1,4*2*0,1</t>
  </si>
  <si>
    <t>Př 3 : 1,4*2*0,1*2 : 1,4*2*0,1</t>
  </si>
  <si>
    <t>Př 4 : 1,3*2*0,1*2 : 1,3*2*0,1</t>
  </si>
  <si>
    <t>Př 5 : 1,3*2*0,1*2 : 1,3*2*0,1</t>
  </si>
  <si>
    <t>Př 6 : 1,3*2*0,1*2 : 1,3*2*0,1</t>
  </si>
  <si>
    <t>Př 13 : 1,5*2*0,1*2 : 1,5*2*0,1</t>
  </si>
  <si>
    <t>13380510R</t>
  </si>
  <si>
    <t>Tyč průřezu I  80, střední, jakost oceli S235 11375</t>
  </si>
  <si>
    <t>SPCM</t>
  </si>
  <si>
    <t>Specifikace</t>
  </si>
  <si>
    <t>POL3_0</t>
  </si>
  <si>
    <t>Př 1 : : 1,6*2*0,00594*1,07</t>
  </si>
  <si>
    <t>Př 2 : : 1,4*2*0,00594*1,07</t>
  </si>
  <si>
    <t>Př 3 : : 1,4*2*0,00594*1,07</t>
  </si>
  <si>
    <t>Př 4 : : 1,3*2*0,00594*1,07</t>
  </si>
  <si>
    <t>Př 5 : : 1,3*2*0,00594*1,07</t>
  </si>
  <si>
    <t>Př 6 : : 1,3*2*0,00594*1,07</t>
  </si>
  <si>
    <t>Př 13 : : 1,5*2*0,00594*1,07</t>
  </si>
  <si>
    <t>342266111RW9</t>
  </si>
  <si>
    <t>Obklad stěn sádrokartonem na ocelovou konstrukci desky standard impreg. tl. 15 mm, bez izolace</t>
  </si>
  <si>
    <t>D1: : (0,95+0,1+0,95+0,1+1,6+0,1+0,92+0,1+0,625+1,63+ 2,15)*1,35</t>
  </si>
  <si>
    <t>-(0,15+0,325)*1,35</t>
  </si>
  <si>
    <t>(0,95+0,1+0,95+0,1+1,6+0,1+0,92+0,1+0,625+1,63+2,15)*0,15</t>
  </si>
  <si>
    <t>-(0,15+0,325)*0,15</t>
  </si>
  <si>
    <t>D4 : : (0,65+0,1+0,95+0,1+1,6+0,1+0,92+0,1+0,625+3,9)*1,35</t>
  </si>
  <si>
    <t>(0,65+0,1+0,95+0,1+1,6+0,1+0,92+0,1+0,625+3,9)*0,15</t>
  </si>
  <si>
    <t>3,35*1,35</t>
  </si>
  <si>
    <t>3,35*0,15</t>
  </si>
  <si>
    <t>342267111RT3</t>
  </si>
  <si>
    <t>Obklad trámů sádrokartonem dvoustranný do 0,5/0,5m desky standard impreg. tl. 12,5 mm</t>
  </si>
  <si>
    <t>m</t>
  </si>
  <si>
    <t>I.NP Srdíčko : : 2,9*5</t>
  </si>
  <si>
    <t>II.NP Sluníčko : 2,9*5</t>
  </si>
  <si>
    <t>610991111R00</t>
  </si>
  <si>
    <t>Zakrývání výplní vnitřních otvorů</t>
  </si>
  <si>
    <t>Okna: : 2,4*1,8*2</t>
  </si>
  <si>
    <t>1,2*1,8*2</t>
  </si>
  <si>
    <t>1,2*1,8*1</t>
  </si>
  <si>
    <t>Okna: : 1,2*1,8</t>
  </si>
  <si>
    <t>Dveře: : 1,615*2,7</t>
  </si>
  <si>
    <t>611421133R00</t>
  </si>
  <si>
    <t>Omítka vnitřní stropů rovných, MVC, štuková</t>
  </si>
  <si>
    <t>109a-109d : 30+1,62+2,24+2,1</t>
  </si>
  <si>
    <t>209a-209d : 30,86+1,6+2,25+2,09</t>
  </si>
  <si>
    <t>119a : 7,87</t>
  </si>
  <si>
    <t>611421231R00</t>
  </si>
  <si>
    <t>Oprava váp.omítek stropů do 10% plochy - štukových</t>
  </si>
  <si>
    <t>Včetně pomocného pracovního lešení o výšce podlahy do 1900 mm a pro zatížení do 1,5 kPa.</t>
  </si>
  <si>
    <t>POP</t>
  </si>
  <si>
    <t>107 : : 10,23</t>
  </si>
  <si>
    <t>207 : : 15,23</t>
  </si>
  <si>
    <t>117 část chodby : : 3,06*4</t>
  </si>
  <si>
    <t>612421231R00</t>
  </si>
  <si>
    <t>Oprava vápen.omítek stěn do 10 % pl. - štukových</t>
  </si>
  <si>
    <t xml:space="preserve">barva červená : </t>
  </si>
  <si>
    <t>113 : (1,4+3)*2*2,9</t>
  </si>
  <si>
    <t>-0,8*2*4</t>
  </si>
  <si>
    <t>116 : 4,02*2,9</t>
  </si>
  <si>
    <t>102 : 13,66*2,9</t>
  </si>
  <si>
    <t>-0,8*2*2</t>
  </si>
  <si>
    <t>-1*2*1</t>
  </si>
  <si>
    <t>107 : (2,7+6,24)*2,9</t>
  </si>
  <si>
    <t>-0,8*2</t>
  </si>
  <si>
    <t>213 : (1,4+3)*2*2,9</t>
  </si>
  <si>
    <t>216 : 4,02*2,9</t>
  </si>
  <si>
    <t>-0,8*2*1</t>
  </si>
  <si>
    <t>202 : 13,66*2,9</t>
  </si>
  <si>
    <t>207 : (2,7+6,24)*2,9</t>
  </si>
  <si>
    <t>112 : 4,6*14</t>
  </si>
  <si>
    <t>107 : (0,8+0,6)*1,4</t>
  </si>
  <si>
    <t>103 : (0,6+0,8+0,6)*1,4</t>
  </si>
  <si>
    <t>212 : 4,6*1,4</t>
  </si>
  <si>
    <t>207 : (0,8+0,6)*1,4</t>
  </si>
  <si>
    <t>203 : (0,6+0,8+0,6)</t>
  </si>
  <si>
    <t>612421626R00</t>
  </si>
  <si>
    <t>Omítka vnitřní zdiva, MVC, hladká</t>
  </si>
  <si>
    <t>112 : 4,65*1,5</t>
  </si>
  <si>
    <t>107 : (0,8+0,6)*1,5</t>
  </si>
  <si>
    <t>103 : (0,6+0,8+0,6)*1,5</t>
  </si>
  <si>
    <t>212 : 4,65*1,5</t>
  </si>
  <si>
    <t>207 : (0,8+0,6)*1,5</t>
  </si>
  <si>
    <t>203 : (0,6+0,8+0,6)*1,5</t>
  </si>
  <si>
    <t>Mezisoučet</t>
  </si>
  <si>
    <t>108-111 : (6,24+3,64+2,36)*2*2,9</t>
  </si>
  <si>
    <t>-2,4*1,8</t>
  </si>
  <si>
    <t>-1,2*1,8</t>
  </si>
  <si>
    <t>208-211 : (6,24+3,65+2,35)*2*2,9</t>
  </si>
  <si>
    <t>119a : (2,35+3,35)*2*2,9+(2,35*2,9)</t>
  </si>
  <si>
    <t>-0,9*2*2</t>
  </si>
  <si>
    <t>612471413R00</t>
  </si>
  <si>
    <t>Úprava vnitřních stěn aktivovaným štukem s přísad.</t>
  </si>
  <si>
    <t>omítka hladká : 176,889</t>
  </si>
  <si>
    <t>perlinka : 229,479</t>
  </si>
  <si>
    <t>obklady : -207,184</t>
  </si>
  <si>
    <t>612481211RT2</t>
  </si>
  <si>
    <t>Montáž výztužné sítě(perlinky)do stěrky-vnit.stěny včetně výztužné sítě a stěrkového tmelu</t>
  </si>
  <si>
    <t>příčky tl. 5 : 17,6175</t>
  </si>
  <si>
    <t>příčky tl. 10 : 70,681*2</t>
  </si>
  <si>
    <t>příčky tl. 15 : 19,391*2</t>
  </si>
  <si>
    <t>D1, D2, D4 : 31,7175</t>
  </si>
  <si>
    <t>631312611R00</t>
  </si>
  <si>
    <t>Mazanina betonová tl. 5 - 8 cm C 16/20</t>
  </si>
  <si>
    <t>Včetně vytvoření dilatačních spár, bez zaplnění.</t>
  </si>
  <si>
    <t>109a-109d : (30+1,62+2,24+2,1)*0,085</t>
  </si>
  <si>
    <t>209a-209d : (30,86+1,6+2,25+2,09)*0,085</t>
  </si>
  <si>
    <t>119a : 7,87*0,085</t>
  </si>
  <si>
    <t>631361921RT8</t>
  </si>
  <si>
    <t>Výztuž mazanin svařovanou sítí průměr drátu  8,0, oka 100/100 mm KY81</t>
  </si>
  <si>
    <t>109a-109d : (30+1,62+2,24+2,1)*0,00799*1,1</t>
  </si>
  <si>
    <t>209a-209d : (30,86+1,6+2,25+2,09)*0,00799*1,1</t>
  </si>
  <si>
    <t>119a : 7,87*0,00799*1,1</t>
  </si>
  <si>
    <t>642942111R00</t>
  </si>
  <si>
    <t>Osazení zárubní dveřních ocelových, pl. do 2,5 m2</t>
  </si>
  <si>
    <t>kus</t>
  </si>
  <si>
    <t>pro zdění : 3</t>
  </si>
  <si>
    <t>přesné : 3</t>
  </si>
  <si>
    <t xml:space="preserve">WC s asisténcí : </t>
  </si>
  <si>
    <t>přesné : 1</t>
  </si>
  <si>
    <t>55330380R</t>
  </si>
  <si>
    <t>Zárubeň ocelová YH100   700x1970x100  pro přesné zdění, bez drážky, pevně přivařené závěsy</t>
  </si>
  <si>
    <t>55330384R</t>
  </si>
  <si>
    <t>Zárubeň ocelová YH100   900x1970x100  pro přesné zdění, bez drážky, pevně přivařené závěsy</t>
  </si>
  <si>
    <t>POL3_</t>
  </si>
  <si>
    <t>5533300420R</t>
  </si>
  <si>
    <t>Zárubeň ocelová ZH 160/1970/800 L, P pro cihelné zdivo, s pevnými závěsy</t>
  </si>
  <si>
    <t>pro zdění : 2</t>
  </si>
  <si>
    <t>5533300440R</t>
  </si>
  <si>
    <t>Zárubeň ocelová ZH 160/1970/1100 L, P pro cihelné zdivo, s pevnými závěsy</t>
  </si>
  <si>
    <t>pro zdění : 1</t>
  </si>
  <si>
    <t>941955001R00</t>
  </si>
  <si>
    <t>Lešení lehké pomocné, výška podlahy do 1,2 m</t>
  </si>
  <si>
    <t>POL1_</t>
  </si>
  <si>
    <t>I.NP Srdíčko : 66</t>
  </si>
  <si>
    <t>II.NP Sluníčko : 52</t>
  </si>
  <si>
    <t>953946111R00</t>
  </si>
  <si>
    <t xml:space="preserve">Osazení ventilačních mřížek </t>
  </si>
  <si>
    <t>I.NP Srdíčko : 2*2</t>
  </si>
  <si>
    <t>II.NP Sluníčko : 2*2</t>
  </si>
  <si>
    <t>95.01</t>
  </si>
  <si>
    <t>Přípomocné, bourací a ostatní práce vč. pomocného materiálu - HSV</t>
  </si>
  <si>
    <t>hod</t>
  </si>
  <si>
    <t>Indiv</t>
  </si>
  <si>
    <t>95.02</t>
  </si>
  <si>
    <t>Přípomocné, bourací a ostatní práce vč. pomocného materiálu - PSV</t>
  </si>
  <si>
    <t>95.03</t>
  </si>
  <si>
    <t>Ochrana stávajících podlah</t>
  </si>
  <si>
    <t>112 : 12,17</t>
  </si>
  <si>
    <t>113 : 4,32</t>
  </si>
  <si>
    <t>116 : 20,37</t>
  </si>
  <si>
    <t>102 : 81</t>
  </si>
  <si>
    <t>107 : 15,23</t>
  </si>
  <si>
    <t>103 : 12,52</t>
  </si>
  <si>
    <t>105 : 2,05</t>
  </si>
  <si>
    <t>114 : 15,49</t>
  </si>
  <si>
    <t>118 : 5,03</t>
  </si>
  <si>
    <t>117 : 54,14</t>
  </si>
  <si>
    <t>212 : 12,17</t>
  </si>
  <si>
    <t>213 : 4,32</t>
  </si>
  <si>
    <t>216 : 21,86</t>
  </si>
  <si>
    <t>202 : 81</t>
  </si>
  <si>
    <t>207 : 15,23</t>
  </si>
  <si>
    <t>203 : 12,52</t>
  </si>
  <si>
    <t>205 : 2,05</t>
  </si>
  <si>
    <t>214 : 15,49</t>
  </si>
  <si>
    <t>95.04</t>
  </si>
  <si>
    <t>Dodávka a montáž dětské dělící stěny 600/1200 ozn. N</t>
  </si>
  <si>
    <t>ks</t>
  </si>
  <si>
    <t>II.NP Sluníčko : 6</t>
  </si>
  <si>
    <t>95.06</t>
  </si>
  <si>
    <t>Dodávka a montáž nové krytu otopného tělesa ozn. E</t>
  </si>
  <si>
    <t>I.NP Srdíčko : 3,2</t>
  </si>
  <si>
    <t>II.NP Sluníčko : 3,2</t>
  </si>
  <si>
    <t>WC s asistencí : 1,5</t>
  </si>
  <si>
    <t>95.07</t>
  </si>
  <si>
    <t>Dodávka a montáž luminiscenčních tabilek 300/150 mm</t>
  </si>
  <si>
    <t>95.09</t>
  </si>
  <si>
    <t>Dodávka a montáž odvětrání kanalizace - napojení na stávající mřížku ve fasádě ozn. O II.NP</t>
  </si>
  <si>
    <t>II.NP Sluníčko : 2</t>
  </si>
  <si>
    <t>952901111R00</t>
  </si>
  <si>
    <t>Vyčištění budov o výšce podlaží do 4 m</t>
  </si>
  <si>
    <t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</si>
  <si>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953943111R00</t>
  </si>
  <si>
    <t>Osazení kovových předmětů do zdiva, 1 kg / kus</t>
  </si>
  <si>
    <t>I.NP Srdíčko : 2</t>
  </si>
  <si>
    <t>42972810R</t>
  </si>
  <si>
    <t>Mřížka čtyřhranná  vel. 300x100 mm</t>
  </si>
  <si>
    <t>44984132R</t>
  </si>
  <si>
    <t>Přístroj hasicí vodní</t>
  </si>
  <si>
    <t>96.01</t>
  </si>
  <si>
    <t>Demontáž dětských dělících stěn vč. likvidace</t>
  </si>
  <si>
    <t xml:space="preserve">ks    </t>
  </si>
  <si>
    <t>I.NP Srdíčko : 4</t>
  </si>
  <si>
    <t>II.NP Sluníčko : 4</t>
  </si>
  <si>
    <t>962031113R00</t>
  </si>
  <si>
    <t>Bourání příček z cihel pálených plných tl. 65 mm</t>
  </si>
  <si>
    <t xml:space="preserve">I.NP Srdíčko : : </t>
  </si>
  <si>
    <t>108-111 : (4+1,5+1,2+1,2)*2,9</t>
  </si>
  <si>
    <t>-0,6*2*3</t>
  </si>
  <si>
    <t xml:space="preserve">II.NP Sluníčko : : </t>
  </si>
  <si>
    <t>208-211 : (4+1,5+1,2+1,2)*2,9</t>
  </si>
  <si>
    <t>-0,9*2*3</t>
  </si>
  <si>
    <t>119-121 : (1,8+1,8+1,8)*2,9</t>
  </si>
  <si>
    <t>-0,6*2*2</t>
  </si>
  <si>
    <t>962031116R00</t>
  </si>
  <si>
    <t>Bourání příček z cihel pálených plných tl. 140 mm</t>
  </si>
  <si>
    <t>I.NP Srdíčko : : (4,8+1,3)*2,9</t>
  </si>
  <si>
    <t/>
  </si>
  <si>
    <t>II.NP Sluníčko : : (4,8+1,3)*2,9</t>
  </si>
  <si>
    <t>3,5*2,9</t>
  </si>
  <si>
    <t>-0,6*2*1</t>
  </si>
  <si>
    <t>962032231R00</t>
  </si>
  <si>
    <t>Bourání zdiva z cihel pálených na MVC</t>
  </si>
  <si>
    <t>I.NP Srdíčko : 0,3*0,3*2,9</t>
  </si>
  <si>
    <t>II.NP Sluníčko : 0,3*0,3*2,9</t>
  </si>
  <si>
    <t>965042141R00</t>
  </si>
  <si>
    <t>Bourání mazanin betonových tl. 10 cm, nad 4 m2</t>
  </si>
  <si>
    <t>108-111 : (9,43+23,8+0,75+0,98)*0,092</t>
  </si>
  <si>
    <t>208-211 : (9,43+23,8+0,75+0,98)*0,092</t>
  </si>
  <si>
    <t>119-121 : (2,04+1,81+1,98)*0,092</t>
  </si>
  <si>
    <t>117 : (0,5*3,5)*0,092</t>
  </si>
  <si>
    <t>965081713R00</t>
  </si>
  <si>
    <t>Bourání dlažeb keramických tl.10 mm, nad 1 m2</t>
  </si>
  <si>
    <t>108-111 : (9,43+23,8+0,75+0,98)</t>
  </si>
  <si>
    <t>208-211 : (9,43+23,8+0,75+0,98)</t>
  </si>
  <si>
    <t>119-121 : (2,04+1,81+1,98)</t>
  </si>
  <si>
    <t>117 : (0,5*3,5)</t>
  </si>
  <si>
    <t>968061125R00</t>
  </si>
  <si>
    <t>Vyvěšení dřevěných dveřních křídel pl. do 2 m2</t>
  </si>
  <si>
    <t>I.NP Srdíčko : 7</t>
  </si>
  <si>
    <t>II.NP Sluníčko : 7</t>
  </si>
  <si>
    <t>WC s asistencí : 3</t>
  </si>
  <si>
    <t>968072455R00</t>
  </si>
  <si>
    <t>Vybourání kovových dveřních zárubní pl. do 2 m2</t>
  </si>
  <si>
    <t>0,6*2*3</t>
  </si>
  <si>
    <t>0,8*2*4</t>
  </si>
  <si>
    <t>974031664R00</t>
  </si>
  <si>
    <t>Vysekání rýh zeď cihelná vtah. nosníků 15 x 15 cm</t>
  </si>
  <si>
    <t>Př 1 : : 1,6</t>
  </si>
  <si>
    <t>Př 2 : : 1,4</t>
  </si>
  <si>
    <t>Př 3 : : 1,4</t>
  </si>
  <si>
    <t>978011121R00</t>
  </si>
  <si>
    <t>Otlučení omítek vnitřních vápenných stropů do 10 %</t>
  </si>
  <si>
    <t>978011191R00</t>
  </si>
  <si>
    <t>Otlučení omítek vnitřních vápenných stropů do 100%</t>
  </si>
  <si>
    <t>978013121R00</t>
  </si>
  <si>
    <t>Otlučení omítek vnitřních stěn v rozsahu do 10 %</t>
  </si>
  <si>
    <t xml:space="preserve">barva zelená : </t>
  </si>
  <si>
    <t>113 :  (1,45+3)*2*2,9</t>
  </si>
  <si>
    <t>107 : (2,7+6,2)*2,9</t>
  </si>
  <si>
    <t>213 : (1,45+3)*2*2,9</t>
  </si>
  <si>
    <t>207 : (2,7+6,2)*2,9</t>
  </si>
  <si>
    <t>112 : 4,6*1,4</t>
  </si>
  <si>
    <t>203 : (0,6+0,8+0,6)*1,4</t>
  </si>
  <si>
    <t>978013191R00</t>
  </si>
  <si>
    <t>Otlučení omítek vnitřních stěn v rozsahu do 100 %</t>
  </si>
  <si>
    <t>112 : 4,6*1,5</t>
  </si>
  <si>
    <t>212 : 4,6*1,5</t>
  </si>
  <si>
    <t>108-111 : (6,24+3,64+0,1+2,36)*2*2,9</t>
  </si>
  <si>
    <t>208-211 : (6,24+3,65+0,1+2,35)*2*2,9</t>
  </si>
  <si>
    <t>119-121 : (3,5+2,45)*2,9</t>
  </si>
  <si>
    <t>978059531R00</t>
  </si>
  <si>
    <t>Odsekání vnitřních obkladů stěn nad 2 m2</t>
  </si>
  <si>
    <t>108-111 : (6,24+6,1+6,24+6,1)*1,5</t>
  </si>
  <si>
    <t>-0,8*1,5*4</t>
  </si>
  <si>
    <t>-1,2*0,6</t>
  </si>
  <si>
    <t>-2,4*0,6</t>
  </si>
  <si>
    <t>208-211 : (6,24+6,1+6,24+6,1)*1,5</t>
  </si>
  <si>
    <t>119 : 1,05*1,5</t>
  </si>
  <si>
    <t>120 : 1*2,2</t>
  </si>
  <si>
    <t>121 : 1*1,5</t>
  </si>
  <si>
    <t>999281145R00</t>
  </si>
  <si>
    <t>Přesun hmot pro opravy a údržbu do v. 6 m, nošením</t>
  </si>
  <si>
    <t>Přesun hmot</t>
  </si>
  <si>
    <t>POL7_</t>
  </si>
  <si>
    <t>711111001RZ1</t>
  </si>
  <si>
    <t>Izolace proti vlhkosti vodor. nátěr ALP za studena 1x nátěr - včetně dodávky penetračního laku ALP</t>
  </si>
  <si>
    <t>POL1_7</t>
  </si>
  <si>
    <t xml:space="preserve">stěny : </t>
  </si>
  <si>
    <t xml:space="preserve">109a-109d : </t>
  </si>
  <si>
    <t>(6,24+3,64+0,1+2,36)*2*0,2</t>
  </si>
  <si>
    <t>(2,36+0,95)*4*0,2</t>
  </si>
  <si>
    <t>(1,25+1,1+1,6+1,1+1,6+1,7+1,06+0,92+1,06+0,1+1,21+2,2+1+0,15+1+2,45+1+0,15+1)*0,2</t>
  </si>
  <si>
    <t xml:space="preserve">209a-209d : </t>
  </si>
  <si>
    <t>(6,24+3,65+0,1+2,35)*2*0,2</t>
  </si>
  <si>
    <t>(3,7+0,15+2,35+0,95+2,35+0,95)*2*0,2</t>
  </si>
  <si>
    <t>(1,25+1+1,6+1+1,6+1,7+1,05+0,92+1,05+0,1+1,2+4,8)*0,2</t>
  </si>
  <si>
    <t xml:space="preserve">119a : </t>
  </si>
  <si>
    <t>(2,35+3,35)*2*0,2</t>
  </si>
  <si>
    <t>711141559RY2</t>
  </si>
  <si>
    <t>Izolace proti vlhk. vodorovná pásy přitavením 1 vrstva - včetně dodávky asfaltového pásu</t>
  </si>
  <si>
    <t>Provedení očištění povrchu a natavení jedné vrstvy modifikovaného asfaltového pásu včetně dodávky materiálů.</t>
  </si>
  <si>
    <t>711212002R00</t>
  </si>
  <si>
    <t>Hydroizolační povlak - nátěr nebo stěrka</t>
  </si>
  <si>
    <t>dvouvrstvá</t>
  </si>
  <si>
    <t>109a-109d : (6,24+4,04+3,64+0,1+2,36+2,14+0,1+2,36)*0,2</t>
  </si>
  <si>
    <t>WC s umývárnou : (1+0,5+2,2+1+0,85+2,2)*1,5</t>
  </si>
  <si>
    <t>(2,36+0,95+1,75+1,75)*0,2</t>
  </si>
  <si>
    <t>Předsíň : (0,6+0,95+0,6)*1,5</t>
  </si>
  <si>
    <t>(1,25+0,8+1,7+0,1+1,21+0,15+1+2,45+0,15+0,85)*0,2</t>
  </si>
  <si>
    <t>ÚK : (1+1,6+1+0,8)*1,5</t>
  </si>
  <si>
    <t>sprcha : (1,06+0,92+1,06)*2,9</t>
  </si>
  <si>
    <t>209a-209d : (30,86+1,6+2,25+2,09)</t>
  </si>
  <si>
    <t>225-228 : (6,24+1,54+3,65+0,1+2,35+5)*0,2</t>
  </si>
  <si>
    <t>WC s umývárnou : (4,7+1+0,5)*1,5</t>
  </si>
  <si>
    <t>(3,7+0,15+3,7+0,15+2,35+0,95+1,75+1,75)*0,2</t>
  </si>
  <si>
    <t>(1,25+0,8+1,7+0,1+1,2+4,8)*0,2</t>
  </si>
  <si>
    <t>sprcha : (1,05+0,92+1,05)*2,9</t>
  </si>
  <si>
    <t>119a : (2,35+3,35+3,35)*0,2</t>
  </si>
  <si>
    <t>umyvadlo : 2,35*1,5</t>
  </si>
  <si>
    <t>998711101R00</t>
  </si>
  <si>
    <t>Přesun hmot pro izolace proti vodě, výšky do 6 m</t>
  </si>
  <si>
    <t>721176102R00</t>
  </si>
  <si>
    <t>Potrubí HT připojovací D 40 x 1,8 mm</t>
  </si>
  <si>
    <t>Potrubí včetně tvarovek. Bez zednických výpomocí.</t>
  </si>
  <si>
    <t>I.NP Srdíčko : : 20</t>
  </si>
  <si>
    <t>II.NP Sluníčko : : 16</t>
  </si>
  <si>
    <t>721176103R00</t>
  </si>
  <si>
    <t>Potrubí HT připojovací D 50 x 1,8 mm</t>
  </si>
  <si>
    <t>I.NP Srdíčko : : 2</t>
  </si>
  <si>
    <t>II.NP Sluníčko : : 2</t>
  </si>
  <si>
    <t>721176104R00</t>
  </si>
  <si>
    <t>Potrubí HT připojovací D 75 x 1,9 mm</t>
  </si>
  <si>
    <t>I.NP Srdíčko : : 4</t>
  </si>
  <si>
    <t>II.NP Sluníčko : : 4</t>
  </si>
  <si>
    <t>721176105R00</t>
  </si>
  <si>
    <t>Potrubí HT připojovací D 110 x 2,7 mm</t>
  </si>
  <si>
    <t>I.NP Srdíčko : : 8</t>
  </si>
  <si>
    <t>II.NP Sluníčko : : 6</t>
  </si>
  <si>
    <t>721176146R00</t>
  </si>
  <si>
    <t>Potrubí HT dešťové (svislé) D 125 x 3,1 mm</t>
  </si>
  <si>
    <t>Potrubí včetně tvarovek, objímek a vložek pro tlumení hluku. Bez zednických výpomocí.</t>
  </si>
  <si>
    <t>Včetně zřízení a demontáže pomocného lešení.</t>
  </si>
  <si>
    <t>I.NP Srdíčko : : 7</t>
  </si>
  <si>
    <t>II.NP Sluníčko : : 7</t>
  </si>
  <si>
    <t>721194104R00</t>
  </si>
  <si>
    <t>Vyvedení odpadních výpustek D 40 x 1,8</t>
  </si>
  <si>
    <t>umyvadlo dětské : 6</t>
  </si>
  <si>
    <t>umyvadlo dospělý : 4</t>
  </si>
  <si>
    <t>pračka : 1</t>
  </si>
  <si>
    <t>umyvadlo dětské : 1</t>
  </si>
  <si>
    <t>umyvadlo dospělý : 1</t>
  </si>
  <si>
    <t>721194105R00</t>
  </si>
  <si>
    <t>Vyvedení odpadních výpustek D 50 x 1,8</t>
  </si>
  <si>
    <t>pisoár : 2</t>
  </si>
  <si>
    <t>dřez : 1</t>
  </si>
  <si>
    <t>sprcha : 1</t>
  </si>
  <si>
    <t>721194109R00</t>
  </si>
  <si>
    <t>Vyvedení odpadních výpustek D 110 x 2,3</t>
  </si>
  <si>
    <t>WC dětské : 6</t>
  </si>
  <si>
    <t>WC dospělý : 1</t>
  </si>
  <si>
    <t>WC dětské : 4</t>
  </si>
  <si>
    <t>WC dětské : 1</t>
  </si>
  <si>
    <t>výlevka : 1</t>
  </si>
  <si>
    <t>721290111R00</t>
  </si>
  <si>
    <t>Zkouška těsnosti kanalizace vodou DN 125</t>
  </si>
  <si>
    <t>I.NP Srdíčko : : 20+2+4+8+7</t>
  </si>
  <si>
    <t>II.NP Sluníčko : : 16+2+4+6+7</t>
  </si>
  <si>
    <t>721.01</t>
  </si>
  <si>
    <t>Napojení na stávající rozvod</t>
  </si>
  <si>
    <t>998721101R00</t>
  </si>
  <si>
    <t>Přesun hmot pro vnitřní kanalizaci, výšky do 6 m</t>
  </si>
  <si>
    <t>722181212RZ6</t>
  </si>
  <si>
    <t>Izolace návleková tl. stěny 9 mm  vnitřní průměr 20 mm</t>
  </si>
  <si>
    <t>V položce je kalkulována dodávka izolační trubice, spon a lepicí pásky.</t>
  </si>
  <si>
    <t>I.NP Srdíčko : : 105</t>
  </si>
  <si>
    <t>II.NP Sluníčko : : 90</t>
  </si>
  <si>
    <t>722132116R00</t>
  </si>
  <si>
    <t>Potrubí ocel vně/vni pozink 35x1,5</t>
  </si>
  <si>
    <t>Včetně pomocného lešení o výšce podlahy do 1900 mm a pro zatížení do 1,5 kPa.</t>
  </si>
  <si>
    <t>I.NP Srdíčko : : 2,5</t>
  </si>
  <si>
    <t>II.NP Sluníčko : : 2,5</t>
  </si>
  <si>
    <t>722172331R00</t>
  </si>
  <si>
    <t>Potrubí z PPR, D 20x3,4 mm, PN 20, vč. zed. výpom.</t>
  </si>
  <si>
    <t>Potrubí včetně tvarovek a zednických výpomocí.</t>
  </si>
  <si>
    <t>722172332R00</t>
  </si>
  <si>
    <t>Potrubí z PPR, D 25x4,2 mm, PN 20, vč. zed. výpom.</t>
  </si>
  <si>
    <t>I.NP Srdíčko : : 15</t>
  </si>
  <si>
    <t>II.NP Sluníčko : : 15</t>
  </si>
  <si>
    <t>722181212RT8</t>
  </si>
  <si>
    <t>Izolace návleková tl. stěny 9 mm vnitřní průměr 25 mm</t>
  </si>
  <si>
    <t>722181212RU2</t>
  </si>
  <si>
    <t>Izolace návleková tl. stěny 9 mm vnitřní průměr 35 mm</t>
  </si>
  <si>
    <t>722220111R00</t>
  </si>
  <si>
    <t>Nástěnka K 247, pro výtokový ventil G 1/2</t>
  </si>
  <si>
    <t>Včetněi vyvedení a upevnění výpustek.</t>
  </si>
  <si>
    <t>umyvadlo dospělý : 4*2</t>
  </si>
  <si>
    <t>umyvadlo dětské : 1*2</t>
  </si>
  <si>
    <t>umyvadlo dospělý : 1*2</t>
  </si>
  <si>
    <t>dřez : 1*2</t>
  </si>
  <si>
    <t>722220121R00</t>
  </si>
  <si>
    <t>Nástěnka K 247, pro baterii G 1/2</t>
  </si>
  <si>
    <t>pár</t>
  </si>
  <si>
    <t>722229101R00</t>
  </si>
  <si>
    <t>Montáž vodovodních armatur,1závit, G 1/2</t>
  </si>
  <si>
    <t>722280107R00</t>
  </si>
  <si>
    <t>Tlaková zkouška vodovodního potrubí DN 40</t>
  </si>
  <si>
    <t>Včetně dodávky vody, uzavření a zabezpečení konců potrubí.</t>
  </si>
  <si>
    <t>I.NP Srdíčko : : 105+15+2,5</t>
  </si>
  <si>
    <t>II.NP Sluníčko : : 90+15+2,5</t>
  </si>
  <si>
    <t>722290234R00</t>
  </si>
  <si>
    <t>Proplach a dezinfekce vodovod.potrubí DN 80</t>
  </si>
  <si>
    <t>Včetně dodání desinfekčního prostředku.</t>
  </si>
  <si>
    <t>734209124R00</t>
  </si>
  <si>
    <t>Montáž armatur závitových,se 3závity, G 3/4</t>
  </si>
  <si>
    <t>55102023R</t>
  </si>
  <si>
    <t>Ventil směšovací termostatický (42 l/min)</t>
  </si>
  <si>
    <t>termostatický směšovací ventil DN 25,</t>
  </si>
  <si>
    <t>průtok mini. 35 l/min. při tlaku 0,1 MPa,</t>
  </si>
  <si>
    <t>teplota vody nastavitelná v rozsahu 35 - 60 °C</t>
  </si>
  <si>
    <t>55141040R</t>
  </si>
  <si>
    <t>Ventil rohový mosazný TE-66  1/2" bez filtru</t>
  </si>
  <si>
    <t>55141106R</t>
  </si>
  <si>
    <t>Ventil rohový pračkový 1/2" x 3/4" se zpětnou klapkou</t>
  </si>
  <si>
    <t>551620255R</t>
  </si>
  <si>
    <t>Pisoárový tlakový splachovač</t>
  </si>
  <si>
    <t>722.01</t>
  </si>
  <si>
    <t>998722101R00</t>
  </si>
  <si>
    <t>Přesun hmot pro vnitřní vodovod, výšky do 6 m</t>
  </si>
  <si>
    <t>725119402R00</t>
  </si>
  <si>
    <t>Montáž předstěnových systémů do sádrokartonu</t>
  </si>
  <si>
    <t>soubor</t>
  </si>
  <si>
    <t>725110811R00</t>
  </si>
  <si>
    <t>Demontáž klozetů splachovacích</t>
  </si>
  <si>
    <t>I.NP Srdíčko : 5+1</t>
  </si>
  <si>
    <t>II.NP Sluníčko : 5</t>
  </si>
  <si>
    <t>725119306R00</t>
  </si>
  <si>
    <t>Montáž klozetu závěsného</t>
  </si>
  <si>
    <t>725129201R00</t>
  </si>
  <si>
    <t>Montáž pisoárového záchodku bez nádrže</t>
  </si>
  <si>
    <t>725210821R00</t>
  </si>
  <si>
    <t>Demontáž umyvadel bez výtokových armatur</t>
  </si>
  <si>
    <t>I.NP Srdíčko : 7+1</t>
  </si>
  <si>
    <t>725219401R00</t>
  </si>
  <si>
    <t>Montáž umyvadel na šrouby do zdiva</t>
  </si>
  <si>
    <t>725240812R00</t>
  </si>
  <si>
    <t>Demontáž sprchových mís bez výtokových armatur</t>
  </si>
  <si>
    <t>I.NP Srdíčko : 2+1</t>
  </si>
  <si>
    <t>725249102R00</t>
  </si>
  <si>
    <t>Montáž sprchových mís a vaniček</t>
  </si>
  <si>
    <t>725329101R00</t>
  </si>
  <si>
    <t>Montáž dřezů dvojitých</t>
  </si>
  <si>
    <t>725330820R00</t>
  </si>
  <si>
    <t>Demontáž výlevky diturvitové</t>
  </si>
  <si>
    <t>I.NP Srdíčko : 1</t>
  </si>
  <si>
    <t>II.NP Sluníčko : 1</t>
  </si>
  <si>
    <t>725339101R00</t>
  </si>
  <si>
    <t>Montáž výlevky bez nádrže a armatur</t>
  </si>
  <si>
    <t>725530823R00</t>
  </si>
  <si>
    <t>Demontáž, zásobník elektrický tlakový  200 l</t>
  </si>
  <si>
    <t>725810811R00</t>
  </si>
  <si>
    <t>Demontáž ventilu výtokového nástěnného</t>
  </si>
  <si>
    <t>725820801R00</t>
  </si>
  <si>
    <t>Demontáž baterie nástěnné do G 3/4</t>
  </si>
  <si>
    <t>I.NP Srdíčko : 7+1+2+1+1+1</t>
  </si>
  <si>
    <t>II.NP Sluníčko : 7+2+1+1</t>
  </si>
  <si>
    <t>725823813R00</t>
  </si>
  <si>
    <t>Baterie termostatická umyvadlová stojánková</t>
  </si>
  <si>
    <t>725829202R00</t>
  </si>
  <si>
    <t>Montáž baterie umyv.a dřezové nástěnné</t>
  </si>
  <si>
    <t>725829301R00</t>
  </si>
  <si>
    <t>Montáž baterie umyv.a dřezové stojánkové</t>
  </si>
  <si>
    <t>725849202R00</t>
  </si>
  <si>
    <t>Montáž baterií sprchových termostatických</t>
  </si>
  <si>
    <t>725860184R00</t>
  </si>
  <si>
    <t>Sifon pračkový HL406, D 40/50 mm</t>
  </si>
  <si>
    <t>I.NP Srdíčko : : 1</t>
  </si>
  <si>
    <t>II.NP Sluníčko : : 1</t>
  </si>
  <si>
    <t>725860201R00</t>
  </si>
  <si>
    <t>Sifon dřezový HL100, 6/4 ", přípoj myčka, pračka</t>
  </si>
  <si>
    <t>725860213R00</t>
  </si>
  <si>
    <t>Sifon umyvadlový D 32, 40 mm</t>
  </si>
  <si>
    <t>725860222RT1</t>
  </si>
  <si>
    <t>Sifon sprchový PP, D 40/50 mm samočisticí, stavitelný odpad 6/4 ", krytka nerez</t>
  </si>
  <si>
    <t>28696752R</t>
  </si>
  <si>
    <t>Tlačítko ovládací plastové bílá/chrom/bílá</t>
  </si>
  <si>
    <t>286967581R</t>
  </si>
  <si>
    <t>Modul-WC Duofix, ovl. zepředu, UP320, h=112 cm pro suchý proces, pro zabudování do stěny, 2 objemy splachování</t>
  </si>
  <si>
    <t>286967582R</t>
  </si>
  <si>
    <t>Modul-WC Duofix,ovl. zepředu, ZTP, UP320, h=112cm Pro tělesně postižené, pro suchý proces, pro zabudování do stěny, 2 objemy splachování</t>
  </si>
  <si>
    <t>551070190R</t>
  </si>
  <si>
    <t>Oddálené pneumatické splachování ruční bílé pro zabudování do zdi</t>
  </si>
  <si>
    <t>55144101R</t>
  </si>
  <si>
    <t>Baterie sprchová termostatická</t>
  </si>
  <si>
    <t>55144140R</t>
  </si>
  <si>
    <t>Baterie umyvadlová termostatická</t>
  </si>
  <si>
    <t>5514500702R</t>
  </si>
  <si>
    <t>Baterie vodovodní stojánková - na jednu vodu</t>
  </si>
  <si>
    <t>55145016R</t>
  </si>
  <si>
    <t>Baterie dřezová nástěnná</t>
  </si>
  <si>
    <t>55145040R</t>
  </si>
  <si>
    <t>Baterie dřezová stojánková</t>
  </si>
  <si>
    <t>551674068R</t>
  </si>
  <si>
    <t>Sedátko s poklopem, antibakteriální úprava, nerezové úchyty antibakteriální úprava, nerezové úchyty</t>
  </si>
  <si>
    <t>55167408R</t>
  </si>
  <si>
    <t>Sedátko klozetové pro těl. postižené s poklopem antibakteriální</t>
  </si>
  <si>
    <t>55167411R</t>
  </si>
  <si>
    <t>Sedátko klozetové dětské  s kovovými klouby</t>
  </si>
  <si>
    <t>55231350R</t>
  </si>
  <si>
    <t>Dvoudřez nerez</t>
  </si>
  <si>
    <t>64213609R</t>
  </si>
  <si>
    <t>Umyvadlo otv. bat. 650x550 zdravotní bílé</t>
  </si>
  <si>
    <t>64214821R</t>
  </si>
  <si>
    <t>Umyvadlo dětské s otvorem pro baterii  bílé</t>
  </si>
  <si>
    <t>64217304R</t>
  </si>
  <si>
    <t xml:space="preserve">Umyvadlo s otv. bater. 500x410x185 mm bílé </t>
  </si>
  <si>
    <t>64222174R</t>
  </si>
  <si>
    <t>Klozet závěsný JUNIOR hluboké splachování</t>
  </si>
  <si>
    <t>642400531R</t>
  </si>
  <si>
    <t xml:space="preserve">Mísa klozetová závěsná hluboké splachování bílá </t>
  </si>
  <si>
    <t>64240056R</t>
  </si>
  <si>
    <t>Mísa klozet. závěsná Handicap hluboké splach. bílá, 365x360x700 mm</t>
  </si>
  <si>
    <t>64250650R</t>
  </si>
  <si>
    <t>Pisoár přívod zezadu, odpad dozadu bílý</t>
  </si>
  <si>
    <t>64271101R</t>
  </si>
  <si>
    <t>Výlevka se sklopnou plastovou mřížkou bílá</t>
  </si>
  <si>
    <t>642938005R</t>
  </si>
  <si>
    <t>Vanička sprch. keram. čtverec 900x900 mm bílá, protiskluz, v. 60 mm, odpad d 90 mm</t>
  </si>
  <si>
    <t>725.01</t>
  </si>
  <si>
    <t>Závěs do sprchy vč. konzole 1800/2200 ozn. D</t>
  </si>
  <si>
    <t>998725101R00</t>
  </si>
  <si>
    <t>Přesun hmot pro zařizovací předměty, výšky do 6 m</t>
  </si>
  <si>
    <t>733.01</t>
  </si>
  <si>
    <t>733110806R00</t>
  </si>
  <si>
    <t>Demontáž potrubí ocelového závitového do DN 15-32</t>
  </si>
  <si>
    <t>733163102R00</t>
  </si>
  <si>
    <t>Potrubí z měděných trubek vytápění D 15 x 1,0 mm</t>
  </si>
  <si>
    <t>733190106R00</t>
  </si>
  <si>
    <t>Tlaková zkouška potrubí  DN 32</t>
  </si>
  <si>
    <t>904R02</t>
  </si>
  <si>
    <t>Hzs-zkousky v ramci montaz.praci Topná zkouška</t>
  </si>
  <si>
    <t>h</t>
  </si>
  <si>
    <t>998733101R00</t>
  </si>
  <si>
    <t>Přesun hmot pro rozvody potrubí, výšky do 6 m</t>
  </si>
  <si>
    <t>734266112R00</t>
  </si>
  <si>
    <t>Šroubení reg.rohové,vnitř.z. uzaviratelné DN 15</t>
  </si>
  <si>
    <t>I.NP Srdíčko : : 3</t>
  </si>
  <si>
    <t>734200821R00</t>
  </si>
  <si>
    <t>Demontáž armatur se 2závity do G 1/2</t>
  </si>
  <si>
    <t>734221672RT3</t>
  </si>
  <si>
    <t>Hlavice ovládání ventilů termostat. termostatická hlavice - proti zcizení</t>
  </si>
  <si>
    <t>734226112RT1</t>
  </si>
  <si>
    <t>Ventil term.přímý,vnitř.z.  DN 15 bez termostatické hlavice</t>
  </si>
  <si>
    <t>998734101R00</t>
  </si>
  <si>
    <t>Přesun hmot pro armatury, výšky do 6 m</t>
  </si>
  <si>
    <t>735156262R00</t>
  </si>
  <si>
    <t>Otopná tělesa panelová Klasik 11   600/ 600</t>
  </si>
  <si>
    <t>těleso otopné deskové ocelové; čelní deska profilovaná; v = 600 mm; l = 600 mm; hloubka tělesa 63 mm; způsob připojení boční levé nebo pravé; počet desek 1; počet přídavných přestupných ploch 1; připojovací rozteč 546 mm; tepel.výkon 601 W</t>
  </si>
  <si>
    <t>735156566R00</t>
  </si>
  <si>
    <t>Otopná tělesa panelová Klasik 21  600/1000</t>
  </si>
  <si>
    <t>těleso otopné deskové ocelové; čelní deska profilovaná; v = 600 mm; l = 1 000 mm; hloubka tělesa 66 mm; způsob připojení boční levé nebo pravé; počet desek 2; počet přídavných přestupných ploch 1; připojovací rozteč 546 mm; tepel.výkon 1 288 W</t>
  </si>
  <si>
    <t>735156669R00</t>
  </si>
  <si>
    <t>Otopná tělesa panelová Klasik 22  600/1600</t>
  </si>
  <si>
    <t>těleso otopné deskové ocelové; čelní deska profilovaná; v = 600 mm; l = 1 600 mm; hloubka tělesa 100 mm; způsob připojení boční levé nebo pravé; počet desek 2; počet přídavných přestupných ploch 2; připojovací rozteč 546 mm; tepel.výkon 2 686 W</t>
  </si>
  <si>
    <t>735000912R00</t>
  </si>
  <si>
    <t>Oprava-vyregulování ventilů s termost.ovládáním</t>
  </si>
  <si>
    <t>735151811R00</t>
  </si>
  <si>
    <t>Demontáž otopných těles panelových 1řadých,1500 mm</t>
  </si>
  <si>
    <t>735151822R00</t>
  </si>
  <si>
    <t>Demontáž otopných těles panelových 2řadých,2820 mm</t>
  </si>
  <si>
    <t>735191905R00</t>
  </si>
  <si>
    <t>Oprava - odvzdušnění otopných těles</t>
  </si>
  <si>
    <t>998735101R00</t>
  </si>
  <si>
    <t>Přesun hmot pro otopná tělesa, výšky do 6 m</t>
  </si>
  <si>
    <t>766.01</t>
  </si>
  <si>
    <t>Dodávka a montáž koupelnové poličky s věšáky 5 modulů 680/711 ozn. B</t>
  </si>
  <si>
    <t>I.NP Kytička : : 5</t>
  </si>
  <si>
    <t>II.NP Čtyřlístek : : 6</t>
  </si>
  <si>
    <t>766.02</t>
  </si>
  <si>
    <t>Dodávka a montáž - dveřní mřížka 445x80 mm</t>
  </si>
  <si>
    <t>II.NP Sluníčko : : 3</t>
  </si>
  <si>
    <t>WC s asistencí : : 1</t>
  </si>
  <si>
    <t>766.05</t>
  </si>
  <si>
    <t>Demontáž, uskladnění a zpětná montáž - kuchyňské linky dl. 4,3 m</t>
  </si>
  <si>
    <t>766661112R00</t>
  </si>
  <si>
    <t>Montáž dveří do zárubně,otevíravých 1kř.do 0,8 m</t>
  </si>
  <si>
    <t>800 mm : : 2</t>
  </si>
  <si>
    <t>700 mm : : 3</t>
  </si>
  <si>
    <t>766661122R00</t>
  </si>
  <si>
    <t>Montáž dveří do zárubně,otevíravých 1kř.nad 0,8 m</t>
  </si>
  <si>
    <t>1000 mm : 1</t>
  </si>
  <si>
    <t>900 mm : 1</t>
  </si>
  <si>
    <t>766670021R00</t>
  </si>
  <si>
    <t>Montáž kliky a štítku</t>
  </si>
  <si>
    <t>I.NP Srdíčko : 3+2+1</t>
  </si>
  <si>
    <t>II.NP Sluníčko : 3+2+1</t>
  </si>
  <si>
    <t>WC s asistencí : 1</t>
  </si>
  <si>
    <t>54914585R</t>
  </si>
  <si>
    <t>Kliky se štítem</t>
  </si>
  <si>
    <t>611601202R</t>
  </si>
  <si>
    <t>Dveře vnitřní HPL  plné 1kř. 70x197 cm 16 dekorů</t>
  </si>
  <si>
    <t>700 mm : 3</t>
  </si>
  <si>
    <t>611601203R</t>
  </si>
  <si>
    <t>Dveře vnitřní HPL  plné 1kř. 80x197 cm 16 dekorů</t>
  </si>
  <si>
    <t>800 mm : 2</t>
  </si>
  <si>
    <t>611601204R</t>
  </si>
  <si>
    <t>Dveře vnitřní HPL  plné 1kř. 90x197 cm 16 dekorů</t>
  </si>
  <si>
    <t>61160824R</t>
  </si>
  <si>
    <t>Dveře vnitřní HPL 2/3 sklo 1kř. 1000x197 16 dekorů</t>
  </si>
  <si>
    <t>998766101R00</t>
  </si>
  <si>
    <t>Přesun hmot pro truhlářské konstr., výšky do 6 m</t>
  </si>
  <si>
    <t>771575109R00</t>
  </si>
  <si>
    <t>Montáž podlah keram.,hladké, tmel, 30x30 cm</t>
  </si>
  <si>
    <t>109a-109d : (30+1,62+2,24+2,1)</t>
  </si>
  <si>
    <t>59764210R</t>
  </si>
  <si>
    <t>Dlažba</t>
  </si>
  <si>
    <t>80,63*1,1</t>
  </si>
  <si>
    <t>998771101R00</t>
  </si>
  <si>
    <t>Přesun hmot pro podlahy z dlaždic, výšky do 6 m</t>
  </si>
  <si>
    <t>781415015R00</t>
  </si>
  <si>
    <t>Montáž obkladů stěn, porovin.,tmel, 20x20,30x15 cm vč. ukončujících rohových lišt</t>
  </si>
  <si>
    <t>109d : (2,36+0,95)*2*2</t>
  </si>
  <si>
    <t>Odp : - (0,7*2)-(1,2*1,1)</t>
  </si>
  <si>
    <t>109c :  (2,36+0,95)*2*2</t>
  </si>
  <si>
    <t>Odp : -0,7*2*2</t>
  </si>
  <si>
    <t>109b : (1,01+1,6)*2*2</t>
  </si>
  <si>
    <t>Odp : -0,7*2</t>
  </si>
  <si>
    <t>(1,25+4,14+6,1+3,61+0,85+0,15+0,85+2,48+3,64+2,48+2,15+2,2+1,31+1,7)*1,5</t>
  </si>
  <si>
    <t>(1,06+0,92+1,06)*2,9</t>
  </si>
  <si>
    <t>(4,8+4,3)*0,15</t>
  </si>
  <si>
    <t>Odp : -(0,7*1,5*2)-(0,8*1,5*2)-(1*1,5)-(2,4*0,6)</t>
  </si>
  <si>
    <t>209d : (2,35+0,95)*2*2</t>
  </si>
  <si>
    <t>Odp : -(0,7*2)-(1,1+1,1)</t>
  </si>
  <si>
    <t>209c : (2,35+0,95)*2*2</t>
  </si>
  <si>
    <t>209b : (1+1,6)*2*2</t>
  </si>
  <si>
    <t>(1,25+4,14+6,1+6,24+3,65+1,04+3,7+1,3+1,7)*1,5</t>
  </si>
  <si>
    <t>(3,7+0,15+3,7+0,15)*1,2 + (0,15*3,7)</t>
  </si>
  <si>
    <t>(1,05+0,92+1,05)*2,9</t>
  </si>
  <si>
    <t>(4,44+3,99)*0,15</t>
  </si>
  <si>
    <t>212 : 4,6*1,58</t>
  </si>
  <si>
    <t>119a : (2,35+3,35+2,35+3,35)*1,5+(0,15*3,35)</t>
  </si>
  <si>
    <t>Odp : -(0,9*1,5)-(1,2-0,6)</t>
  </si>
  <si>
    <t>597813601R</t>
  </si>
  <si>
    <t>Obkládačka</t>
  </si>
  <si>
    <t>207,184*1,1</t>
  </si>
  <si>
    <t>998781101R00</t>
  </si>
  <si>
    <t>Přesun hmot pro obklady keramické, výšky do 6 m</t>
  </si>
  <si>
    <t>783201811R00</t>
  </si>
  <si>
    <t>Odstranění nátěrů z kovových konstrukcí oškrábáním</t>
  </si>
  <si>
    <t xml:space="preserve">stávající zárubně : </t>
  </si>
  <si>
    <t>4,8*0,25*4</t>
  </si>
  <si>
    <t>4,6*0,25*2</t>
  </si>
  <si>
    <t>783225100R00</t>
  </si>
  <si>
    <t>Nátěr syntetický kovových konstrukcí 2x email</t>
  </si>
  <si>
    <t>včetně pomocného lešení.</t>
  </si>
  <si>
    <t xml:space="preserve">nové zárubně : </t>
  </si>
  <si>
    <t>4,7*0,25*3</t>
  </si>
  <si>
    <t>4,8*0,25*2</t>
  </si>
  <si>
    <t>5*0,25*1</t>
  </si>
  <si>
    <t>4,9*0,25*1</t>
  </si>
  <si>
    <t>784165442R00</t>
  </si>
  <si>
    <t>Malba tekutá omyvatelná, barva 2x</t>
  </si>
  <si>
    <t>113 : (1,4+2,8)*2*1,5</t>
  </si>
  <si>
    <t>116 : 4,02*1,5</t>
  </si>
  <si>
    <t>-0,8*1,5</t>
  </si>
  <si>
    <t>102 : 13,66*1,5</t>
  </si>
  <si>
    <t>-(0,8*1,5*2)-(1*1,5)</t>
  </si>
  <si>
    <t>107 : (6,24+2,36+6,24+2,36+0,6+0,6)*1,5</t>
  </si>
  <si>
    <t>-(0,8*1,5)-(1,2*0,6)</t>
  </si>
  <si>
    <t>216 : 4,02*1,5</t>
  </si>
  <si>
    <t>213 : (1,4+2,8)*2*1,5</t>
  </si>
  <si>
    <t>202 : 13,66*1,5</t>
  </si>
  <si>
    <t>-(0,8*1,5*2)-(0,6*1,5)-(1*1,5)</t>
  </si>
  <si>
    <t>207 : (6,24+2,36+6,24+2,36+0,6+0,6)*1,5</t>
  </si>
  <si>
    <t>784195122R00</t>
  </si>
  <si>
    <t>Malba tekutá, barva, 2 x</t>
  </si>
  <si>
    <t>SDRK : 31,7175+(29*0,5)</t>
  </si>
  <si>
    <t>strop : 80,63+38,33 : 80,63+37,7</t>
  </si>
  <si>
    <t>stěny : 330,164 : 255,196+199,184</t>
  </si>
  <si>
    <t>omyvatelná : -108,9 : -108,9</t>
  </si>
  <si>
    <t>784402801R00</t>
  </si>
  <si>
    <t>Odstranění malby oškrábáním v místnosti H do 3,8 m</t>
  </si>
  <si>
    <t xml:space="preserve">strop : </t>
  </si>
  <si>
    <t>107 : (2,7+6,2)*2*2,9</t>
  </si>
  <si>
    <t>207 : (2,7+6,2)*2*2,9</t>
  </si>
  <si>
    <t>211800712R00</t>
  </si>
  <si>
    <t>Kabel JYTY-Cu folie pevně uložený, 4x0,8 mm</t>
  </si>
  <si>
    <t>I.NP Srdíčko : : 40</t>
  </si>
  <si>
    <t>II.NP Sluníčko : : 0</t>
  </si>
  <si>
    <t>21.02</t>
  </si>
  <si>
    <t>Dodávka a montáž - svítidlo stropní zářivkové 2x36W, IP40 ozn.A</t>
  </si>
  <si>
    <t>POL1_9</t>
  </si>
  <si>
    <t>21.03</t>
  </si>
  <si>
    <t>Dodávka a montáž - svítidlo stropní zářivkové přisazené 2x36W, IP40 ozn.B</t>
  </si>
  <si>
    <t>21.04</t>
  </si>
  <si>
    <t>Dodávka a montáž - svítidlo stropní se sklem a kompaktní zářivkou 2x26W, IP43, ozn. C</t>
  </si>
  <si>
    <t>21.05</t>
  </si>
  <si>
    <t>Dodávka a montáž - svítidlo zářivkové přisazené 2x24W, IP40, ozn. E</t>
  </si>
  <si>
    <t>I.NP Srdíčko : : 0</t>
  </si>
  <si>
    <t>21.06</t>
  </si>
  <si>
    <t>Dodávka a montáž - svítidlo nouzové s piktogramem 6W, IP40</t>
  </si>
  <si>
    <t>21.07</t>
  </si>
  <si>
    <t>Dodávka a montáž - svítidlo zářivkové přisazené 2x18W, IP40, ozn. D</t>
  </si>
  <si>
    <t>21.07.01</t>
  </si>
  <si>
    <t>Dodávka a montáž - svítidlo zářivkové přisazené 1x26W, IP40, ozn. G</t>
  </si>
  <si>
    <t>21.07.02</t>
  </si>
  <si>
    <t>Dodávka a montáž - svítidlo přisazené 1x26W, IP40, ozn. F</t>
  </si>
  <si>
    <t>I.NP Srdíčko : : 6</t>
  </si>
  <si>
    <t>21.08</t>
  </si>
  <si>
    <t>Propojení přerušených rozvodů</t>
  </si>
  <si>
    <t>21.09</t>
  </si>
  <si>
    <t>Stavební úpravy v podružných rozvaděčích</t>
  </si>
  <si>
    <t>21.10</t>
  </si>
  <si>
    <t>Demontáž a přepojení stávající elektroinstalace</t>
  </si>
  <si>
    <t>21.11</t>
  </si>
  <si>
    <t>Dodávka a montáž rozvodnice RP - 11 vč. vystrojení a zapojení</t>
  </si>
  <si>
    <t>21.12</t>
  </si>
  <si>
    <t>Dodávka a montáž rozvodnice RP - 41 vč. vystrojení a zapojení</t>
  </si>
  <si>
    <t>21.13</t>
  </si>
  <si>
    <t>Dodávka a montáž - sada pro nouzovou signalizaci</t>
  </si>
  <si>
    <t>210010105R00</t>
  </si>
  <si>
    <t>Lišta elektroinstalační PVC š.do 40 mm,šroubováním</t>
  </si>
  <si>
    <t>210010301RT1</t>
  </si>
  <si>
    <t>Krabice přístrojová KP, bez zapojení, kruhová včetně dodávky KP 67</t>
  </si>
  <si>
    <t>I.NP Srdíčko : : 11</t>
  </si>
  <si>
    <t>II.NP Sluníčko : : 9</t>
  </si>
  <si>
    <t>210010322RT1</t>
  </si>
  <si>
    <t>Krabice rozvodná KR 97, se zapojením, kruhová včetně dodávky KR 97/5 s víčkem</t>
  </si>
  <si>
    <t>210010521R00</t>
  </si>
  <si>
    <t>Odvíč./zavíčkování krabic - víčko na závit</t>
  </si>
  <si>
    <t>210100001R00</t>
  </si>
  <si>
    <t>Ukončení vodičů v rozvaděči + zapojení do 2,5 mm2</t>
  </si>
  <si>
    <t>I.NP Srdíčko : : 9</t>
  </si>
  <si>
    <t>210100003R00</t>
  </si>
  <si>
    <t>Ukončení vodičů v rozvaděči + zapojení do 16 mm2</t>
  </si>
  <si>
    <t>210110041RT6</t>
  </si>
  <si>
    <t>Spínač zapuštěný jednopólový, řazení 1 vč. dodávky strojku, rámečku a krytu</t>
  </si>
  <si>
    <t>II.NP Sluníčko : : 5</t>
  </si>
  <si>
    <t>210110045RT6</t>
  </si>
  <si>
    <t>Spínač zapuštěný střídavý, řazení 6 vč. dodávky strojku, rámečku a krytu</t>
  </si>
  <si>
    <t>210111011RT6</t>
  </si>
  <si>
    <t>Zásuvka domovní zapuštěná - provedení 2P+PE včetně dodávky zásuvky a rámečku</t>
  </si>
  <si>
    <t>210800105RT1</t>
  </si>
  <si>
    <t>Kabel CYKY 750 V 3x1,5 mm2 uložený pod omítkou včetně dodávky kabelu</t>
  </si>
  <si>
    <t>I.NP Srdíčko : : 125</t>
  </si>
  <si>
    <t>II.NP Sluníčko : : 115</t>
  </si>
  <si>
    <t>210800106RT1</t>
  </si>
  <si>
    <t>Kabel CYKY 750 V 3x2,5 mm2 uložený pod omítkou včetně dodávky kabelu</t>
  </si>
  <si>
    <t>I.NP Srdíčko : : 48</t>
  </si>
  <si>
    <t>II.NP Sluníčko : : 48</t>
  </si>
  <si>
    <t>210800113RT1</t>
  </si>
  <si>
    <t>Kabel CYKY 750 V 4x10 mm2 uložený pod omítkou včetně dodávky kabelu</t>
  </si>
  <si>
    <t>210800115RT1</t>
  </si>
  <si>
    <t>Kabel CYKY 750 V 5x1,5 mm2 uložený pod omítkou včetně dodávky kabelu</t>
  </si>
  <si>
    <t>I.NP Srdíčko : : 23</t>
  </si>
  <si>
    <t>II.NP Sluníčko : : 23</t>
  </si>
  <si>
    <t>210800547RT1</t>
  </si>
  <si>
    <t>Vodič H07V-U (CY) 6 mm2 uložený pevně včetně dodávky vodiče CY 6</t>
  </si>
  <si>
    <t>I.NP Srdíčko : : 30</t>
  </si>
  <si>
    <t>II.NP Sluníčko : : 20</t>
  </si>
  <si>
    <t>210800628RT1</t>
  </si>
  <si>
    <t>Vodič H07V-K (CYA) 16 mm2 uložený volně včetně dodávky vodiče CYA 16</t>
  </si>
  <si>
    <t>211010002R00</t>
  </si>
  <si>
    <t>Osazení hmoždinky do cihlového zdiva, HM 8</t>
  </si>
  <si>
    <t>I.NP Srdíčko : : 28</t>
  </si>
  <si>
    <t>II.NP Sluníčko : : 26</t>
  </si>
  <si>
    <t>141R00</t>
  </si>
  <si>
    <t>Přirážka za podružný materiál  M 21, M 22</t>
  </si>
  <si>
    <t>34121554R</t>
  </si>
  <si>
    <t>Kabel sdělovací s Cu jádrem JYTY 4 x 0,8 mm</t>
  </si>
  <si>
    <t>345709990007R</t>
  </si>
  <si>
    <t>Lišta vkládací  LV 40 x 40 mm (LHD)</t>
  </si>
  <si>
    <t>56281085R</t>
  </si>
  <si>
    <t>Hmoždinka HL 8 x 48 mm</t>
  </si>
  <si>
    <t>1000 ks</t>
  </si>
  <si>
    <t>979011211R00</t>
  </si>
  <si>
    <t>Svislá doprava suti a vybour. hmot za 2.NP nošením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</si>
  <si>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</si>
  <si>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</si>
  <si>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</si>
  <si>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</si>
  <si>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</si>
  <si>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</si>
  <si>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</si>
  <si>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</si>
  <si>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</si>
  <si>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</si>
  <si>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</si>
  <si>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979094211R00</t>
  </si>
  <si>
    <t>Nakládání nebo překládání vybourané suti</t>
  </si>
  <si>
    <t>979990101R00</t>
  </si>
  <si>
    <t>Poplatek za sklád.suti-směs bet.a cihel do 30x30cm</t>
  </si>
  <si>
    <t>005121 R</t>
  </si>
  <si>
    <t>Zařízení staveniště</t>
  </si>
  <si>
    <t>Soubor</t>
  </si>
  <si>
    <t>dle SoD čl. II. odst. 2.5.2.</t>
  </si>
  <si>
    <t>005122010R</t>
  </si>
  <si>
    <t>Provozní a územní vlivy a provoz dalšího subjektu</t>
  </si>
  <si>
    <t>dle SoD čl. II. odst. 2.5.7. a 2.5.8.</t>
  </si>
  <si>
    <t>005123 R</t>
  </si>
  <si>
    <t>Kompletační činnost</t>
  </si>
  <si>
    <t>dle SoD čl. II. odst. 2.5.4.</t>
  </si>
  <si>
    <t>005124010R</t>
  </si>
  <si>
    <t>Koordinační činnost</t>
  </si>
  <si>
    <t>dle SoD čl. II. odst. 2.5.5.</t>
  </si>
  <si>
    <t>00523  R</t>
  </si>
  <si>
    <t>Zkoušky a revize</t>
  </si>
  <si>
    <t>dle SoD čl. II. odst. 2.5.3.</t>
  </si>
  <si>
    <t>00524 R</t>
  </si>
  <si>
    <t>Fotodokumentace</t>
  </si>
  <si>
    <t>dle SoD čl. II. odst. 2.5.9.</t>
  </si>
  <si>
    <t>005241010R</t>
  </si>
  <si>
    <t>Dokumentace skutečného provedení</t>
  </si>
  <si>
    <t>dle SoD čl. II. odst. 2.5.1.</t>
  </si>
  <si>
    <t>005261010R</t>
  </si>
  <si>
    <t>Pojištění dodavatele a pojištění díla</t>
  </si>
  <si>
    <t>dle SoD čl. II. odst. 2.5.6.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</si>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</sst>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76"/>
  <sheetViews>
    <sheetView showGridLines="0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7" t="s">
        <v>24</v>
      </c>
      <c r="C2" s="78"/>
      <c r="D2" s="79" t="s">
        <v>41</v>
      </c>
      <c r="E2" s="202" t="s">
        <v>47</v>
      </c>
      <c r="F2" s="203"/>
      <c r="G2" s="203"/>
      <c r="H2" s="203"/>
      <c r="I2" s="203"/>
      <c r="J2" s="204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05" t="s">
        <v>44</v>
      </c>
      <c r="F3" s="206"/>
      <c r="G3" s="206"/>
      <c r="H3" s="206"/>
      <c r="I3" s="206"/>
      <c r="J3" s="207"/>
    </row>
    <row r="4" spans="1:15" ht="23.25" customHeight="1" x14ac:dyDescent="0.2">
      <c r="A4" s="76">
        <v>2212</v>
      </c>
      <c r="B4" s="82" t="s">
        <v>46</v>
      </c>
      <c r="C4" s="83"/>
      <c r="D4" s="84" t="s">
        <v>41</v>
      </c>
      <c r="E4" s="215" t="s">
        <v>42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23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9"/>
      <c r="E11" s="209"/>
      <c r="F11" s="209"/>
      <c r="G11" s="209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8"/>
      <c r="F15" s="208"/>
      <c r="G15" s="210"/>
      <c r="H15" s="210"/>
      <c r="I15" s="210" t="s">
        <v>31</v>
      </c>
      <c r="J15" s="211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SUMIF(F49:F72,A16,I49:I72)+SUMIF(F49:F72,"PSU",I49:I72)</f>
        <v>0</v>
      </c>
      <c r="J16" s="201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SUMIF(F49:F72,A17,I49:I72)</f>
        <v>0</v>
      </c>
      <c r="J17" s="201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SUMIF(F49:F72,A18,I49:I72)</f>
        <v>0</v>
      </c>
      <c r="J18" s="201"/>
    </row>
    <row r="19" spans="1:10" ht="23.25" customHeight="1" x14ac:dyDescent="0.2">
      <c r="A19" s="139" t="s">
        <v>100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SUMIF(F49:F72,A19,I49:I72)</f>
        <v>0</v>
      </c>
      <c r="J19" s="201"/>
    </row>
    <row r="20" spans="1:10" ht="23.25" customHeight="1" x14ac:dyDescent="0.2">
      <c r="A20" s="139" t="s">
        <v>101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SUMIF(F49:F72,A20,I49:I72)</f>
        <v>0</v>
      </c>
      <c r="J20" s="20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13"/>
      <c r="G21" s="212"/>
      <c r="H21" s="213"/>
      <c r="I21" s="212">
        <f>SUM(I16:J20)</f>
        <v>0</v>
      </c>
      <c r="J21" s="23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7">
        <f>A23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6">
        <f>A25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8">
        <f>CenaCelkem-(ZakladDPHSni+DPHSni+ZakladDPHZakl+DPHZakl)</f>
        <v>0</v>
      </c>
      <c r="H27" s="198"/>
      <c r="I27" s="198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33">
        <f>ZakladDPHSniVypocet+ZakladDPHZaklVypocet</f>
        <v>0</v>
      </c>
      <c r="H28" s="233"/>
      <c r="I28" s="233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32">
        <f>A27</f>
        <v>0</v>
      </c>
      <c r="H29" s="232"/>
      <c r="I29" s="232"/>
      <c r="J29" s="120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48</v>
      </c>
      <c r="C39" s="238"/>
      <c r="D39" s="238"/>
      <c r="E39" s="238"/>
      <c r="F39" s="100">
        <f>'01 2020031 Pol'!AD1353</f>
        <v>0</v>
      </c>
      <c r="G39" s="101">
        <f>'01 2020031 Pol'!AE1353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239" t="s">
        <v>44</v>
      </c>
      <c r="D40" s="239"/>
      <c r="E40" s="239"/>
      <c r="F40" s="105">
        <f>'01 2020031 Pol'!AD1353</f>
        <v>0</v>
      </c>
      <c r="G40" s="106">
        <f>'01 2020031 Pol'!AE1353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41</v>
      </c>
      <c r="C41" s="238" t="s">
        <v>42</v>
      </c>
      <c r="D41" s="238"/>
      <c r="E41" s="238"/>
      <c r="F41" s="109">
        <f>'01 2020031 Pol'!AD1353</f>
        <v>0</v>
      </c>
      <c r="G41" s="102">
        <f>'01 2020031 Pol'!AE1353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240" t="s">
        <v>49</v>
      </c>
      <c r="C42" s="241"/>
      <c r="D42" s="241"/>
      <c r="E42" s="242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51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52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53</v>
      </c>
      <c r="C49" s="243" t="s">
        <v>54</v>
      </c>
      <c r="D49" s="244"/>
      <c r="E49" s="244"/>
      <c r="F49" s="135" t="s">
        <v>26</v>
      </c>
      <c r="G49" s="136"/>
      <c r="H49" s="136"/>
      <c r="I49" s="136">
        <f>'01 2020031 Pol'!G8</f>
        <v>0</v>
      </c>
      <c r="J49" s="133" t="str">
        <f>IF(I73=0,"",I49/I73*100)</f>
        <v/>
      </c>
    </row>
    <row r="50" spans="1:10" ht="36.75" customHeight="1" x14ac:dyDescent="0.2">
      <c r="A50" s="124"/>
      <c r="B50" s="129" t="s">
        <v>55</v>
      </c>
      <c r="C50" s="243" t="s">
        <v>56</v>
      </c>
      <c r="D50" s="244"/>
      <c r="E50" s="244"/>
      <c r="F50" s="135" t="s">
        <v>26</v>
      </c>
      <c r="G50" s="136"/>
      <c r="H50" s="136"/>
      <c r="I50" s="136">
        <f>'01 2020031 Pol'!G89</f>
        <v>0</v>
      </c>
      <c r="J50" s="133" t="str">
        <f>IF(I73=0,"",I50/I73*100)</f>
        <v/>
      </c>
    </row>
    <row r="51" spans="1:10" ht="36.75" customHeight="1" x14ac:dyDescent="0.2">
      <c r="A51" s="124"/>
      <c r="B51" s="129" t="s">
        <v>57</v>
      </c>
      <c r="C51" s="243" t="s">
        <v>58</v>
      </c>
      <c r="D51" s="244"/>
      <c r="E51" s="244"/>
      <c r="F51" s="135" t="s">
        <v>26</v>
      </c>
      <c r="G51" s="136"/>
      <c r="H51" s="136"/>
      <c r="I51" s="136">
        <f>'01 2020031 Pol'!G105</f>
        <v>0</v>
      </c>
      <c r="J51" s="133" t="str">
        <f>IF(I73=0,"",I51/I73*100)</f>
        <v/>
      </c>
    </row>
    <row r="52" spans="1:10" ht="36.75" customHeight="1" x14ac:dyDescent="0.2">
      <c r="A52" s="124"/>
      <c r="B52" s="129" t="s">
        <v>59</v>
      </c>
      <c r="C52" s="243" t="s">
        <v>60</v>
      </c>
      <c r="D52" s="244"/>
      <c r="E52" s="244"/>
      <c r="F52" s="135" t="s">
        <v>26</v>
      </c>
      <c r="G52" s="136"/>
      <c r="H52" s="136"/>
      <c r="I52" s="136">
        <f>'01 2020031 Pol'!G196</f>
        <v>0</v>
      </c>
      <c r="J52" s="133" t="str">
        <f>IF(I73=0,"",I52/I73*100)</f>
        <v/>
      </c>
    </row>
    <row r="53" spans="1:10" ht="36.75" customHeight="1" x14ac:dyDescent="0.2">
      <c r="A53" s="124"/>
      <c r="B53" s="129" t="s">
        <v>61</v>
      </c>
      <c r="C53" s="243" t="s">
        <v>62</v>
      </c>
      <c r="D53" s="244"/>
      <c r="E53" s="244"/>
      <c r="F53" s="135" t="s">
        <v>26</v>
      </c>
      <c r="G53" s="136"/>
      <c r="H53" s="136"/>
      <c r="I53" s="136">
        <f>'01 2020031 Pol'!G212</f>
        <v>0</v>
      </c>
      <c r="J53" s="133" t="str">
        <f>IF(I73=0,"",I53/I73*100)</f>
        <v/>
      </c>
    </row>
    <row r="54" spans="1:10" ht="36.75" customHeight="1" x14ac:dyDescent="0.2">
      <c r="A54" s="124"/>
      <c r="B54" s="129" t="s">
        <v>63</v>
      </c>
      <c r="C54" s="243" t="s">
        <v>64</v>
      </c>
      <c r="D54" s="244"/>
      <c r="E54" s="244"/>
      <c r="F54" s="135" t="s">
        <v>26</v>
      </c>
      <c r="G54" s="136"/>
      <c r="H54" s="136"/>
      <c r="I54" s="136">
        <f>'01 2020031 Pol'!G240</f>
        <v>0</v>
      </c>
      <c r="J54" s="133" t="str">
        <f>IF(I73=0,"",I54/I73*100)</f>
        <v/>
      </c>
    </row>
    <row r="55" spans="1:10" ht="36.75" customHeight="1" x14ac:dyDescent="0.2">
      <c r="A55" s="124"/>
      <c r="B55" s="129" t="s">
        <v>65</v>
      </c>
      <c r="C55" s="243" t="s">
        <v>66</v>
      </c>
      <c r="D55" s="244"/>
      <c r="E55" s="244"/>
      <c r="F55" s="135" t="s">
        <v>26</v>
      </c>
      <c r="G55" s="136"/>
      <c r="H55" s="136"/>
      <c r="I55" s="136">
        <f>'01 2020031 Pol'!G244</f>
        <v>0</v>
      </c>
      <c r="J55" s="133" t="str">
        <f>IF(I73=0,"",I55/I73*100)</f>
        <v/>
      </c>
    </row>
    <row r="56" spans="1:10" ht="36.75" customHeight="1" x14ac:dyDescent="0.2">
      <c r="A56" s="124"/>
      <c r="B56" s="129" t="s">
        <v>67</v>
      </c>
      <c r="C56" s="243" t="s">
        <v>68</v>
      </c>
      <c r="D56" s="244"/>
      <c r="E56" s="244"/>
      <c r="F56" s="135" t="s">
        <v>26</v>
      </c>
      <c r="G56" s="136"/>
      <c r="H56" s="136"/>
      <c r="I56" s="136">
        <f>'01 2020031 Pol'!G314</f>
        <v>0</v>
      </c>
      <c r="J56" s="133" t="str">
        <f>IF(I73=0,"",I56/I73*100)</f>
        <v/>
      </c>
    </row>
    <row r="57" spans="1:10" ht="36.75" customHeight="1" x14ac:dyDescent="0.2">
      <c r="A57" s="124"/>
      <c r="B57" s="129" t="s">
        <v>69</v>
      </c>
      <c r="C57" s="243" t="s">
        <v>70</v>
      </c>
      <c r="D57" s="244"/>
      <c r="E57" s="244"/>
      <c r="F57" s="135" t="s">
        <v>26</v>
      </c>
      <c r="G57" s="136"/>
      <c r="H57" s="136"/>
      <c r="I57" s="136">
        <f>'01 2020031 Pol'!G469</f>
        <v>0</v>
      </c>
      <c r="J57" s="133" t="str">
        <f>IF(I73=0,"",I57/I73*100)</f>
        <v/>
      </c>
    </row>
    <row r="58" spans="1:10" ht="36.75" customHeight="1" x14ac:dyDescent="0.2">
      <c r="A58" s="124"/>
      <c r="B58" s="129" t="s">
        <v>71</v>
      </c>
      <c r="C58" s="243" t="s">
        <v>72</v>
      </c>
      <c r="D58" s="244"/>
      <c r="E58" s="244"/>
      <c r="F58" s="135" t="s">
        <v>27</v>
      </c>
      <c r="G58" s="136"/>
      <c r="H58" s="136"/>
      <c r="I58" s="136">
        <f>'01 2020031 Pol'!G471</f>
        <v>0</v>
      </c>
      <c r="J58" s="133" t="str">
        <f>IF(I73=0,"",I58/I73*100)</f>
        <v/>
      </c>
    </row>
    <row r="59" spans="1:10" ht="36.75" customHeight="1" x14ac:dyDescent="0.2">
      <c r="A59" s="124"/>
      <c r="B59" s="129" t="s">
        <v>73</v>
      </c>
      <c r="C59" s="243" t="s">
        <v>74</v>
      </c>
      <c r="D59" s="244"/>
      <c r="E59" s="244"/>
      <c r="F59" s="135" t="s">
        <v>27</v>
      </c>
      <c r="G59" s="136"/>
      <c r="H59" s="136"/>
      <c r="I59" s="136">
        <f>'01 2020031 Pol'!G538</f>
        <v>0</v>
      </c>
      <c r="J59" s="133" t="str">
        <f>IF(I73=0,"",I59/I73*100)</f>
        <v/>
      </c>
    </row>
    <row r="60" spans="1:10" ht="36.75" customHeight="1" x14ac:dyDescent="0.2">
      <c r="A60" s="124"/>
      <c r="B60" s="129" t="s">
        <v>75</v>
      </c>
      <c r="C60" s="243" t="s">
        <v>76</v>
      </c>
      <c r="D60" s="244"/>
      <c r="E60" s="244"/>
      <c r="F60" s="135" t="s">
        <v>27</v>
      </c>
      <c r="G60" s="136"/>
      <c r="H60" s="136"/>
      <c r="I60" s="136">
        <f>'01 2020031 Pol'!G606</f>
        <v>0</v>
      </c>
      <c r="J60" s="133" t="str">
        <f>IF(I73=0,"",I60/I73*100)</f>
        <v/>
      </c>
    </row>
    <row r="61" spans="1:10" ht="36.75" customHeight="1" x14ac:dyDescent="0.2">
      <c r="A61" s="124"/>
      <c r="B61" s="129" t="s">
        <v>77</v>
      </c>
      <c r="C61" s="243" t="s">
        <v>78</v>
      </c>
      <c r="D61" s="244"/>
      <c r="E61" s="244"/>
      <c r="F61" s="135" t="s">
        <v>27</v>
      </c>
      <c r="G61" s="136"/>
      <c r="H61" s="136"/>
      <c r="I61" s="136">
        <f>'01 2020031 Pol'!G763</f>
        <v>0</v>
      </c>
      <c r="J61" s="133" t="str">
        <f>IF(I73=0,"",I61/I73*100)</f>
        <v/>
      </c>
    </row>
    <row r="62" spans="1:10" ht="36.75" customHeight="1" x14ac:dyDescent="0.2">
      <c r="A62" s="124"/>
      <c r="B62" s="129" t="s">
        <v>79</v>
      </c>
      <c r="C62" s="243" t="s">
        <v>80</v>
      </c>
      <c r="D62" s="244"/>
      <c r="E62" s="244"/>
      <c r="F62" s="135" t="s">
        <v>27</v>
      </c>
      <c r="G62" s="136"/>
      <c r="H62" s="136"/>
      <c r="I62" s="136">
        <f>'01 2020031 Pol'!G988</f>
        <v>0</v>
      </c>
      <c r="J62" s="133" t="str">
        <f>IF(I73=0,"",I62/I73*100)</f>
        <v/>
      </c>
    </row>
    <row r="63" spans="1:10" ht="36.75" customHeight="1" x14ac:dyDescent="0.2">
      <c r="A63" s="124"/>
      <c r="B63" s="129" t="s">
        <v>81</v>
      </c>
      <c r="C63" s="243" t="s">
        <v>82</v>
      </c>
      <c r="D63" s="244"/>
      <c r="E63" s="244"/>
      <c r="F63" s="135" t="s">
        <v>27</v>
      </c>
      <c r="G63" s="136"/>
      <c r="H63" s="136"/>
      <c r="I63" s="136">
        <f>'01 2020031 Pol'!G1004</f>
        <v>0</v>
      </c>
      <c r="J63" s="133" t="str">
        <f>IF(I73=0,"",I63/I73*100)</f>
        <v/>
      </c>
    </row>
    <row r="64" spans="1:10" ht="36.75" customHeight="1" x14ac:dyDescent="0.2">
      <c r="A64" s="124"/>
      <c r="B64" s="129" t="s">
        <v>83</v>
      </c>
      <c r="C64" s="243" t="s">
        <v>84</v>
      </c>
      <c r="D64" s="244"/>
      <c r="E64" s="244"/>
      <c r="F64" s="135" t="s">
        <v>27</v>
      </c>
      <c r="G64" s="136"/>
      <c r="H64" s="136"/>
      <c r="I64" s="136">
        <f>'01 2020031 Pol'!G1018</f>
        <v>0</v>
      </c>
      <c r="J64" s="133" t="str">
        <f>IF(I73=0,"",I64/I73*100)</f>
        <v/>
      </c>
    </row>
    <row r="65" spans="1:10" ht="36.75" customHeight="1" x14ac:dyDescent="0.2">
      <c r="A65" s="124"/>
      <c r="B65" s="129" t="s">
        <v>85</v>
      </c>
      <c r="C65" s="243" t="s">
        <v>86</v>
      </c>
      <c r="D65" s="244"/>
      <c r="E65" s="244"/>
      <c r="F65" s="135" t="s">
        <v>27</v>
      </c>
      <c r="G65" s="136"/>
      <c r="H65" s="136"/>
      <c r="I65" s="136">
        <f>'01 2020031 Pol'!G1043</f>
        <v>0</v>
      </c>
      <c r="J65" s="133" t="str">
        <f>IF(I73=0,"",I65/I73*100)</f>
        <v/>
      </c>
    </row>
    <row r="66" spans="1:10" ht="36.75" customHeight="1" x14ac:dyDescent="0.2">
      <c r="A66" s="124"/>
      <c r="B66" s="129" t="s">
        <v>87</v>
      </c>
      <c r="C66" s="243" t="s">
        <v>88</v>
      </c>
      <c r="D66" s="244"/>
      <c r="E66" s="244"/>
      <c r="F66" s="135" t="s">
        <v>27</v>
      </c>
      <c r="G66" s="136"/>
      <c r="H66" s="136"/>
      <c r="I66" s="136">
        <f>'01 2020031 Pol'!G1090</f>
        <v>0</v>
      </c>
      <c r="J66" s="133" t="str">
        <f>IF(I73=0,"",I66/I73*100)</f>
        <v/>
      </c>
    </row>
    <row r="67" spans="1:10" ht="36.75" customHeight="1" x14ac:dyDescent="0.2">
      <c r="A67" s="124"/>
      <c r="B67" s="129" t="s">
        <v>89</v>
      </c>
      <c r="C67" s="243" t="s">
        <v>90</v>
      </c>
      <c r="D67" s="244"/>
      <c r="E67" s="244"/>
      <c r="F67" s="135" t="s">
        <v>27</v>
      </c>
      <c r="G67" s="136"/>
      <c r="H67" s="136"/>
      <c r="I67" s="136">
        <f>'01 2020031 Pol'!G1101</f>
        <v>0</v>
      </c>
      <c r="J67" s="133" t="str">
        <f>IF(I73=0,"",I67/I73*100)</f>
        <v/>
      </c>
    </row>
    <row r="68" spans="1:10" ht="36.75" customHeight="1" x14ac:dyDescent="0.2">
      <c r="A68" s="124"/>
      <c r="B68" s="129" t="s">
        <v>91</v>
      </c>
      <c r="C68" s="243" t="s">
        <v>92</v>
      </c>
      <c r="D68" s="244"/>
      <c r="E68" s="244"/>
      <c r="F68" s="135" t="s">
        <v>27</v>
      </c>
      <c r="G68" s="136"/>
      <c r="H68" s="136"/>
      <c r="I68" s="136">
        <f>'01 2020031 Pol'!G1138</f>
        <v>0</v>
      </c>
      <c r="J68" s="133" t="str">
        <f>IF(I73=0,"",I68/I73*100)</f>
        <v/>
      </c>
    </row>
    <row r="69" spans="1:10" ht="36.75" customHeight="1" x14ac:dyDescent="0.2">
      <c r="A69" s="124"/>
      <c r="B69" s="129" t="s">
        <v>93</v>
      </c>
      <c r="C69" s="243" t="s">
        <v>94</v>
      </c>
      <c r="D69" s="244"/>
      <c r="E69" s="244"/>
      <c r="F69" s="135" t="s">
        <v>27</v>
      </c>
      <c r="G69" s="136"/>
      <c r="H69" s="136"/>
      <c r="I69" s="136">
        <f>'01 2020031 Pol'!G1168</f>
        <v>0</v>
      </c>
      <c r="J69" s="133" t="str">
        <f>IF(I73=0,"",I69/I73*100)</f>
        <v/>
      </c>
    </row>
    <row r="70" spans="1:10" ht="36.75" customHeight="1" x14ac:dyDescent="0.2">
      <c r="A70" s="124"/>
      <c r="B70" s="129" t="s">
        <v>95</v>
      </c>
      <c r="C70" s="243" t="s">
        <v>96</v>
      </c>
      <c r="D70" s="244"/>
      <c r="E70" s="244"/>
      <c r="F70" s="135" t="s">
        <v>28</v>
      </c>
      <c r="G70" s="136"/>
      <c r="H70" s="136"/>
      <c r="I70" s="136">
        <f>'01 2020031 Pol'!G1236</f>
        <v>0</v>
      </c>
      <c r="J70" s="133" t="str">
        <f>IF(I73=0,"",I70/I73*100)</f>
        <v/>
      </c>
    </row>
    <row r="71" spans="1:10" ht="36.75" customHeight="1" x14ac:dyDescent="0.2">
      <c r="A71" s="124"/>
      <c r="B71" s="129" t="s">
        <v>97</v>
      </c>
      <c r="C71" s="243" t="s">
        <v>98</v>
      </c>
      <c r="D71" s="244"/>
      <c r="E71" s="244"/>
      <c r="F71" s="135" t="s">
        <v>99</v>
      </c>
      <c r="G71" s="136"/>
      <c r="H71" s="136"/>
      <c r="I71" s="136">
        <f>'01 2020031 Pol'!G1326</f>
        <v>0</v>
      </c>
      <c r="J71" s="133" t="str">
        <f>IF(I73=0,"",I71/I73*100)</f>
        <v/>
      </c>
    </row>
    <row r="72" spans="1:10" ht="36.75" customHeight="1" x14ac:dyDescent="0.2">
      <c r="A72" s="124"/>
      <c r="B72" s="129" t="s">
        <v>100</v>
      </c>
      <c r="C72" s="243" t="s">
        <v>29</v>
      </c>
      <c r="D72" s="244"/>
      <c r="E72" s="244"/>
      <c r="F72" s="135" t="s">
        <v>100</v>
      </c>
      <c r="G72" s="136"/>
      <c r="H72" s="136"/>
      <c r="I72" s="136">
        <f>'01 2020031 Pol'!G1335</f>
        <v>0</v>
      </c>
      <c r="J72" s="133" t="str">
        <f>IF(I73=0,"",I72/I73*100)</f>
        <v/>
      </c>
    </row>
    <row r="73" spans="1:10" ht="25.5" customHeight="1" x14ac:dyDescent="0.2">
      <c r="A73" s="125"/>
      <c r="B73" s="130" t="s">
        <v>1</v>
      </c>
      <c r="C73" s="131"/>
      <c r="D73" s="132"/>
      <c r="E73" s="132"/>
      <c r="F73" s="137"/>
      <c r="G73" s="138"/>
      <c r="H73" s="138"/>
      <c r="I73" s="138">
        <f>SUM(I49:I72)</f>
        <v>0</v>
      </c>
      <c r="J73" s="134">
        <f>SUM(J49:J72)</f>
        <v>0</v>
      </c>
    </row>
    <row r="74" spans="1:10" x14ac:dyDescent="0.2">
      <c r="F74" s="87"/>
      <c r="G74" s="87"/>
      <c r="H74" s="87"/>
      <c r="I74" s="87"/>
      <c r="J74" s="88"/>
    </row>
    <row r="75" spans="1:10" x14ac:dyDescent="0.2">
      <c r="F75" s="87"/>
      <c r="G75" s="87"/>
      <c r="H75" s="87"/>
      <c r="I75" s="87"/>
      <c r="J75" s="88"/>
    </row>
    <row r="76" spans="1:10" x14ac:dyDescent="0.2">
      <c r="F76" s="87"/>
      <c r="G76" s="87"/>
      <c r="H76" s="87"/>
      <c r="I76" s="87"/>
      <c r="J76" s="88"/>
    </row>
  </sheetData>
  <sheetProtection password="C5A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0:E70"/>
    <mergeCell ref="C71:E71"/>
    <mergeCell ref="C72:E72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8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9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10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password="C5A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G5000"/>
  <sheetViews>
    <sheetView tabSelected="1" workbookViewId="0">
      <pane ySplit="7" topLeftCell="A8" activePane="bottomLeft" state="frozen"/>
      <selection pane="bottomLeft" activeCell="AA15" sqref="AA15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  <col min="52" max="52" width="73.7109375" customWidth="1"/>
  </cols>
  <sheetData>
    <row r="1" spans="1:59" ht="15.75" customHeight="1" x14ac:dyDescent="0.25">
      <c r="A1" s="263" t="s">
        <v>7</v>
      </c>
      <c r="B1" s="263"/>
      <c r="C1" s="263"/>
      <c r="D1" s="263"/>
      <c r="E1" s="263"/>
      <c r="F1" s="263"/>
      <c r="G1" s="263"/>
      <c r="AF1" t="s">
        <v>102</v>
      </c>
    </row>
    <row r="2" spans="1:59" ht="24.95" customHeight="1" x14ac:dyDescent="0.2">
      <c r="A2" s="140" t="s">
        <v>8</v>
      </c>
      <c r="B2" s="49" t="s">
        <v>41</v>
      </c>
      <c r="C2" s="264" t="s">
        <v>47</v>
      </c>
      <c r="D2" s="265"/>
      <c r="E2" s="265"/>
      <c r="F2" s="265"/>
      <c r="G2" s="266"/>
      <c r="AF2" t="s">
        <v>103</v>
      </c>
    </row>
    <row r="3" spans="1:59" ht="24.95" customHeight="1" x14ac:dyDescent="0.2">
      <c r="A3" s="140" t="s">
        <v>9</v>
      </c>
      <c r="B3" s="49" t="s">
        <v>43</v>
      </c>
      <c r="C3" s="264" t="s">
        <v>44</v>
      </c>
      <c r="D3" s="265"/>
      <c r="E3" s="265"/>
      <c r="F3" s="265"/>
      <c r="G3" s="266"/>
      <c r="AB3" s="122" t="s">
        <v>103</v>
      </c>
      <c r="AF3" t="s">
        <v>104</v>
      </c>
    </row>
    <row r="4" spans="1:59" ht="24.95" customHeight="1" x14ac:dyDescent="0.2">
      <c r="A4" s="141" t="s">
        <v>10</v>
      </c>
      <c r="B4" s="142" t="s">
        <v>41</v>
      </c>
      <c r="C4" s="267" t="s">
        <v>42</v>
      </c>
      <c r="D4" s="268"/>
      <c r="E4" s="268"/>
      <c r="F4" s="268"/>
      <c r="G4" s="269"/>
      <c r="AF4" t="s">
        <v>105</v>
      </c>
    </row>
    <row r="5" spans="1:59" x14ac:dyDescent="0.2">
      <c r="D5" s="10"/>
    </row>
    <row r="6" spans="1:59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31</v>
      </c>
      <c r="H6" s="147" t="s">
        <v>32</v>
      </c>
      <c r="I6" s="147" t="s">
        <v>112</v>
      </c>
      <c r="J6" s="147" t="s">
        <v>33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</row>
    <row r="7" spans="1:59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</row>
    <row r="8" spans="1:59" x14ac:dyDescent="0.2">
      <c r="A8" s="163" t="s">
        <v>126</v>
      </c>
      <c r="B8" s="164" t="s">
        <v>53</v>
      </c>
      <c r="C8" s="185" t="s">
        <v>54</v>
      </c>
      <c r="D8" s="165"/>
      <c r="E8" s="166"/>
      <c r="F8" s="167"/>
      <c r="G8" s="167">
        <f>SUMIF(AF9:AF88,"&lt;&gt;NOR",G9:G88)</f>
        <v>0</v>
      </c>
      <c r="H8" s="167"/>
      <c r="I8" s="167">
        <f>SUM(I9:I88)</f>
        <v>0</v>
      </c>
      <c r="J8" s="167"/>
      <c r="K8" s="167">
        <f>SUM(K9:K88)</f>
        <v>0</v>
      </c>
      <c r="L8" s="167"/>
      <c r="M8" s="167">
        <f>SUM(M9:M88)</f>
        <v>0</v>
      </c>
      <c r="N8" s="167"/>
      <c r="O8" s="167">
        <f>SUM(O9:O88)</f>
        <v>13.860000000000001</v>
      </c>
      <c r="P8" s="167"/>
      <c r="Q8" s="167">
        <f>SUM(Q9:Q88)</f>
        <v>0</v>
      </c>
      <c r="R8" s="167"/>
      <c r="S8" s="168"/>
      <c r="T8" s="162"/>
      <c r="U8" s="162">
        <f>SUM(U9:U88)</f>
        <v>91.64</v>
      </c>
      <c r="V8" s="162"/>
      <c r="W8" s="162"/>
      <c r="AF8" t="s">
        <v>127</v>
      </c>
    </row>
    <row r="9" spans="1:59" outlineLevel="1" x14ac:dyDescent="0.2">
      <c r="A9" s="169">
        <v>1</v>
      </c>
      <c r="B9" s="170" t="s">
        <v>128</v>
      </c>
      <c r="C9" s="186" t="s">
        <v>129</v>
      </c>
      <c r="D9" s="171" t="s">
        <v>130</v>
      </c>
      <c r="E9" s="172">
        <v>0.7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21</v>
      </c>
      <c r="M9" s="174">
        <f>G9*(1+L9/100)</f>
        <v>0</v>
      </c>
      <c r="N9" s="174">
        <v>1.84144</v>
      </c>
      <c r="O9" s="174">
        <f>ROUND(E9*N9,2)</f>
        <v>1.29</v>
      </c>
      <c r="P9" s="174">
        <v>0</v>
      </c>
      <c r="Q9" s="174">
        <f>ROUND(E9*P9,2)</f>
        <v>0</v>
      </c>
      <c r="R9" s="174"/>
      <c r="S9" s="175" t="s">
        <v>131</v>
      </c>
      <c r="T9" s="157">
        <v>4.7939999999999996</v>
      </c>
      <c r="U9" s="157">
        <f>ROUND(E9*T9,2)</f>
        <v>3.36</v>
      </c>
      <c r="V9" s="157"/>
      <c r="W9" s="157" t="s">
        <v>132</v>
      </c>
      <c r="X9" s="148"/>
      <c r="Y9" s="148"/>
      <c r="Z9" s="148"/>
      <c r="AA9" s="148"/>
      <c r="AB9" s="148"/>
      <c r="AC9" s="148"/>
      <c r="AD9" s="148"/>
      <c r="AE9" s="148"/>
      <c r="AF9" s="148" t="s">
        <v>133</v>
      </c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</row>
    <row r="10" spans="1:59" outlineLevel="1" x14ac:dyDescent="0.2">
      <c r="A10" s="155"/>
      <c r="B10" s="156"/>
      <c r="C10" s="187" t="s">
        <v>134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48"/>
      <c r="Y10" s="148"/>
      <c r="Z10" s="148"/>
      <c r="AA10" s="148"/>
      <c r="AB10" s="148"/>
      <c r="AC10" s="148"/>
      <c r="AD10" s="148"/>
      <c r="AE10" s="148"/>
      <c r="AF10" s="148" t="s">
        <v>135</v>
      </c>
      <c r="AG10" s="148">
        <v>0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</row>
    <row r="11" spans="1:59" outlineLevel="1" x14ac:dyDescent="0.2">
      <c r="A11" s="155"/>
      <c r="B11" s="156"/>
      <c r="C11" s="187" t="s">
        <v>136</v>
      </c>
      <c r="D11" s="158"/>
      <c r="E11" s="159">
        <v>0.7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48"/>
      <c r="Y11" s="148"/>
      <c r="Z11" s="148"/>
      <c r="AA11" s="148"/>
      <c r="AB11" s="148"/>
      <c r="AC11" s="148"/>
      <c r="AD11" s="148"/>
      <c r="AE11" s="148"/>
      <c r="AF11" s="148" t="s">
        <v>135</v>
      </c>
      <c r="AG11" s="148">
        <v>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</row>
    <row r="12" spans="1:59" outlineLevel="1" x14ac:dyDescent="0.2">
      <c r="A12" s="169">
        <v>2</v>
      </c>
      <c r="B12" s="170" t="s">
        <v>137</v>
      </c>
      <c r="C12" s="186" t="s">
        <v>138</v>
      </c>
      <c r="D12" s="171" t="s">
        <v>139</v>
      </c>
      <c r="E12" s="172">
        <v>0.21503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21</v>
      </c>
      <c r="M12" s="174">
        <f>G12*(1+L12/100)</f>
        <v>0</v>
      </c>
      <c r="N12" s="174">
        <v>1.9539999999999998E-2</v>
      </c>
      <c r="O12" s="174">
        <f>ROUND(E12*N12,2)</f>
        <v>0</v>
      </c>
      <c r="P12" s="174">
        <v>0</v>
      </c>
      <c r="Q12" s="174">
        <f>ROUND(E12*P12,2)</f>
        <v>0</v>
      </c>
      <c r="R12" s="174"/>
      <c r="S12" s="175" t="s">
        <v>131</v>
      </c>
      <c r="T12" s="157">
        <v>18.175000000000001</v>
      </c>
      <c r="U12" s="157">
        <f>ROUND(E12*T12,2)</f>
        <v>3.91</v>
      </c>
      <c r="V12" s="157"/>
      <c r="W12" s="157" t="s">
        <v>132</v>
      </c>
      <c r="X12" s="148"/>
      <c r="Y12" s="148"/>
      <c r="Z12" s="148"/>
      <c r="AA12" s="148"/>
      <c r="AB12" s="148"/>
      <c r="AC12" s="148"/>
      <c r="AD12" s="148"/>
      <c r="AE12" s="148"/>
      <c r="AF12" s="148" t="s">
        <v>133</v>
      </c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</row>
    <row r="13" spans="1:59" outlineLevel="1" x14ac:dyDescent="0.2">
      <c r="A13" s="155"/>
      <c r="B13" s="156"/>
      <c r="C13" s="187" t="s">
        <v>140</v>
      </c>
      <c r="D13" s="158"/>
      <c r="E13" s="159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48"/>
      <c r="Y13" s="148"/>
      <c r="Z13" s="148"/>
      <c r="AA13" s="148"/>
      <c r="AB13" s="148"/>
      <c r="AC13" s="148"/>
      <c r="AD13" s="148"/>
      <c r="AE13" s="148"/>
      <c r="AF13" s="148" t="s">
        <v>135</v>
      </c>
      <c r="AG13" s="148">
        <v>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</row>
    <row r="14" spans="1:59" outlineLevel="1" x14ac:dyDescent="0.2">
      <c r="A14" s="155"/>
      <c r="B14" s="156"/>
      <c r="C14" s="187" t="s">
        <v>141</v>
      </c>
      <c r="D14" s="158"/>
      <c r="E14" s="159">
        <v>1.9009999999999999E-2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48"/>
      <c r="Y14" s="148"/>
      <c r="Z14" s="148"/>
      <c r="AA14" s="148"/>
      <c r="AB14" s="148"/>
      <c r="AC14" s="148"/>
      <c r="AD14" s="148"/>
      <c r="AE14" s="148"/>
      <c r="AF14" s="148" t="s">
        <v>135</v>
      </c>
      <c r="AG14" s="148">
        <v>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</row>
    <row r="15" spans="1:59" outlineLevel="1" x14ac:dyDescent="0.2">
      <c r="A15" s="155"/>
      <c r="B15" s="156"/>
      <c r="C15" s="187" t="s">
        <v>142</v>
      </c>
      <c r="D15" s="158"/>
      <c r="E15" s="159">
        <v>1.6629999999999999E-2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48"/>
      <c r="Y15" s="148"/>
      <c r="Z15" s="148"/>
      <c r="AA15" s="148"/>
      <c r="AB15" s="148"/>
      <c r="AC15" s="148"/>
      <c r="AD15" s="148"/>
      <c r="AE15" s="148"/>
      <c r="AF15" s="148" t="s">
        <v>135</v>
      </c>
      <c r="AG15" s="148">
        <v>0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</row>
    <row r="16" spans="1:59" outlineLevel="1" x14ac:dyDescent="0.2">
      <c r="A16" s="155"/>
      <c r="B16" s="156"/>
      <c r="C16" s="187" t="s">
        <v>143</v>
      </c>
      <c r="D16" s="158"/>
      <c r="E16" s="159">
        <v>1.6629999999999999E-2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48"/>
      <c r="Y16" s="148"/>
      <c r="Z16" s="148"/>
      <c r="AA16" s="148"/>
      <c r="AB16" s="148"/>
      <c r="AC16" s="148"/>
      <c r="AD16" s="148"/>
      <c r="AE16" s="148"/>
      <c r="AF16" s="148" t="s">
        <v>135</v>
      </c>
      <c r="AG16" s="148">
        <v>0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outlineLevel="1" x14ac:dyDescent="0.2">
      <c r="A17" s="155"/>
      <c r="B17" s="156"/>
      <c r="C17" s="187" t="s">
        <v>144</v>
      </c>
      <c r="D17" s="158"/>
      <c r="E17" s="159">
        <v>1.5440000000000001E-2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48"/>
      <c r="Y17" s="148"/>
      <c r="Z17" s="148"/>
      <c r="AA17" s="148"/>
      <c r="AB17" s="148"/>
      <c r="AC17" s="148"/>
      <c r="AD17" s="148"/>
      <c r="AE17" s="148"/>
      <c r="AF17" s="148" t="s">
        <v>135</v>
      </c>
      <c r="AG17" s="148">
        <v>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outlineLevel="1" x14ac:dyDescent="0.2">
      <c r="A18" s="155"/>
      <c r="B18" s="156"/>
      <c r="C18" s="187" t="s">
        <v>145</v>
      </c>
      <c r="D18" s="158"/>
      <c r="E18" s="159">
        <v>1.5440000000000001E-2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48"/>
      <c r="Y18" s="148"/>
      <c r="Z18" s="148"/>
      <c r="AA18" s="148"/>
      <c r="AB18" s="148"/>
      <c r="AC18" s="148"/>
      <c r="AD18" s="148"/>
      <c r="AE18" s="148"/>
      <c r="AF18" s="148" t="s">
        <v>135</v>
      </c>
      <c r="AG18" s="148">
        <v>0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outlineLevel="1" x14ac:dyDescent="0.2">
      <c r="A19" s="155"/>
      <c r="B19" s="156"/>
      <c r="C19" s="187" t="s">
        <v>146</v>
      </c>
      <c r="D19" s="158"/>
      <c r="E19" s="159">
        <v>1.5440000000000001E-2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48"/>
      <c r="Y19" s="148"/>
      <c r="Z19" s="148"/>
      <c r="AA19" s="148"/>
      <c r="AB19" s="148"/>
      <c r="AC19" s="148"/>
      <c r="AD19" s="148"/>
      <c r="AE19" s="148"/>
      <c r="AF19" s="148" t="s">
        <v>135</v>
      </c>
      <c r="AG19" s="148">
        <v>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outlineLevel="1" x14ac:dyDescent="0.2">
      <c r="A20" s="155"/>
      <c r="B20" s="156"/>
      <c r="C20" s="187" t="s">
        <v>147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48"/>
      <c r="Y20" s="148"/>
      <c r="Z20" s="148"/>
      <c r="AA20" s="148"/>
      <c r="AB20" s="148"/>
      <c r="AC20" s="148"/>
      <c r="AD20" s="148"/>
      <c r="AE20" s="148"/>
      <c r="AF20" s="148" t="s">
        <v>135</v>
      </c>
      <c r="AG20" s="148">
        <v>0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outlineLevel="1" x14ac:dyDescent="0.2">
      <c r="A21" s="155"/>
      <c r="B21" s="156"/>
      <c r="C21" s="187" t="s">
        <v>141</v>
      </c>
      <c r="D21" s="158"/>
      <c r="E21" s="159">
        <v>1.9009999999999999E-2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48"/>
      <c r="Y21" s="148"/>
      <c r="Z21" s="148"/>
      <c r="AA21" s="148"/>
      <c r="AB21" s="148"/>
      <c r="AC21" s="148"/>
      <c r="AD21" s="148"/>
      <c r="AE21" s="148"/>
      <c r="AF21" s="148" t="s">
        <v>135</v>
      </c>
      <c r="AG21" s="148">
        <v>0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outlineLevel="1" x14ac:dyDescent="0.2">
      <c r="A22" s="155"/>
      <c r="B22" s="156"/>
      <c r="C22" s="187" t="s">
        <v>142</v>
      </c>
      <c r="D22" s="158"/>
      <c r="E22" s="159">
        <v>1.6629999999999999E-2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48"/>
      <c r="Y22" s="148"/>
      <c r="Z22" s="148"/>
      <c r="AA22" s="148"/>
      <c r="AB22" s="148"/>
      <c r="AC22" s="148"/>
      <c r="AD22" s="148"/>
      <c r="AE22" s="148"/>
      <c r="AF22" s="148" t="s">
        <v>135</v>
      </c>
      <c r="AG22" s="148">
        <v>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outlineLevel="1" x14ac:dyDescent="0.2">
      <c r="A23" s="155"/>
      <c r="B23" s="156"/>
      <c r="C23" s="187" t="s">
        <v>143</v>
      </c>
      <c r="D23" s="158"/>
      <c r="E23" s="159">
        <v>1.6629999999999999E-2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48"/>
      <c r="Y23" s="148"/>
      <c r="Z23" s="148"/>
      <c r="AA23" s="148"/>
      <c r="AB23" s="148"/>
      <c r="AC23" s="148"/>
      <c r="AD23" s="148"/>
      <c r="AE23" s="148"/>
      <c r="AF23" s="148" t="s">
        <v>135</v>
      </c>
      <c r="AG23" s="148">
        <v>0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outlineLevel="1" x14ac:dyDescent="0.2">
      <c r="A24" s="155"/>
      <c r="B24" s="156"/>
      <c r="C24" s="187" t="s">
        <v>144</v>
      </c>
      <c r="D24" s="158"/>
      <c r="E24" s="159">
        <v>1.5440000000000001E-2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48"/>
      <c r="Y24" s="148"/>
      <c r="Z24" s="148"/>
      <c r="AA24" s="148"/>
      <c r="AB24" s="148"/>
      <c r="AC24" s="148"/>
      <c r="AD24" s="148"/>
      <c r="AE24" s="148"/>
      <c r="AF24" s="148" t="s">
        <v>135</v>
      </c>
      <c r="AG24" s="148">
        <v>0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outlineLevel="1" x14ac:dyDescent="0.2">
      <c r="A25" s="155"/>
      <c r="B25" s="156"/>
      <c r="C25" s="187" t="s">
        <v>145</v>
      </c>
      <c r="D25" s="158"/>
      <c r="E25" s="159">
        <v>1.5440000000000001E-2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48"/>
      <c r="Y25" s="148"/>
      <c r="Z25" s="148"/>
      <c r="AA25" s="148"/>
      <c r="AB25" s="148"/>
      <c r="AC25" s="148"/>
      <c r="AD25" s="148"/>
      <c r="AE25" s="148"/>
      <c r="AF25" s="148" t="s">
        <v>135</v>
      </c>
      <c r="AG25" s="148">
        <v>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outlineLevel="1" x14ac:dyDescent="0.2">
      <c r="A26" s="155"/>
      <c r="B26" s="156"/>
      <c r="C26" s="187" t="s">
        <v>146</v>
      </c>
      <c r="D26" s="158"/>
      <c r="E26" s="159">
        <v>1.5440000000000001E-2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48"/>
      <c r="Y26" s="148"/>
      <c r="Z26" s="148"/>
      <c r="AA26" s="148"/>
      <c r="AB26" s="148"/>
      <c r="AC26" s="148"/>
      <c r="AD26" s="148"/>
      <c r="AE26" s="148"/>
      <c r="AF26" s="148" t="s">
        <v>135</v>
      </c>
      <c r="AG26" s="148">
        <v>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outlineLevel="1" x14ac:dyDescent="0.2">
      <c r="A27" s="155"/>
      <c r="B27" s="156"/>
      <c r="C27" s="187" t="s">
        <v>148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48"/>
      <c r="Y27" s="148"/>
      <c r="Z27" s="148"/>
      <c r="AA27" s="148"/>
      <c r="AB27" s="148"/>
      <c r="AC27" s="148"/>
      <c r="AD27" s="148"/>
      <c r="AE27" s="148"/>
      <c r="AF27" s="148" t="s">
        <v>135</v>
      </c>
      <c r="AG27" s="148">
        <v>0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outlineLevel="1" x14ac:dyDescent="0.2">
      <c r="A28" s="155"/>
      <c r="B28" s="156"/>
      <c r="C28" s="187" t="s">
        <v>149</v>
      </c>
      <c r="D28" s="158"/>
      <c r="E28" s="159">
        <v>1.7819999999999999E-2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48"/>
      <c r="Y28" s="148"/>
      <c r="Z28" s="148"/>
      <c r="AA28" s="148"/>
      <c r="AB28" s="148"/>
      <c r="AC28" s="148"/>
      <c r="AD28" s="148"/>
      <c r="AE28" s="148"/>
      <c r="AF28" s="148" t="s">
        <v>135</v>
      </c>
      <c r="AG28" s="148">
        <v>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outlineLevel="1" x14ac:dyDescent="0.2">
      <c r="A29" s="169">
        <v>3</v>
      </c>
      <c r="B29" s="170" t="s">
        <v>150</v>
      </c>
      <c r="C29" s="186" t="s">
        <v>151</v>
      </c>
      <c r="D29" s="171" t="s">
        <v>130</v>
      </c>
      <c r="E29" s="172">
        <v>0.5544</v>
      </c>
      <c r="F29" s="173"/>
      <c r="G29" s="174">
        <f>ROUND(E29*F29,2)</f>
        <v>0</v>
      </c>
      <c r="H29" s="173"/>
      <c r="I29" s="174">
        <f>ROUND(E29*H29,2)</f>
        <v>0</v>
      </c>
      <c r="J29" s="173"/>
      <c r="K29" s="174">
        <f>ROUND(E29*J29,2)</f>
        <v>0</v>
      </c>
      <c r="L29" s="174">
        <v>21</v>
      </c>
      <c r="M29" s="174">
        <f>G29*(1+L29/100)</f>
        <v>0</v>
      </c>
      <c r="N29" s="174">
        <v>0.76605000000000001</v>
      </c>
      <c r="O29" s="174">
        <f>ROUND(E29*N29,2)</f>
        <v>0.42</v>
      </c>
      <c r="P29" s="174">
        <v>0</v>
      </c>
      <c r="Q29" s="174">
        <f>ROUND(E29*P29,2)</f>
        <v>0</v>
      </c>
      <c r="R29" s="174"/>
      <c r="S29" s="175" t="s">
        <v>131</v>
      </c>
      <c r="T29" s="157">
        <v>3.3231899999999999</v>
      </c>
      <c r="U29" s="157">
        <f>ROUND(E29*T29,2)</f>
        <v>1.84</v>
      </c>
      <c r="V29" s="157"/>
      <c r="W29" s="157" t="s">
        <v>132</v>
      </c>
      <c r="X29" s="148"/>
      <c r="Y29" s="148"/>
      <c r="Z29" s="148"/>
      <c r="AA29" s="148"/>
      <c r="AB29" s="148"/>
      <c r="AC29" s="148"/>
      <c r="AD29" s="148"/>
      <c r="AE29" s="148"/>
      <c r="AF29" s="148" t="s">
        <v>133</v>
      </c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outlineLevel="1" x14ac:dyDescent="0.2">
      <c r="A30" s="155"/>
      <c r="B30" s="156"/>
      <c r="C30" s="187" t="s">
        <v>152</v>
      </c>
      <c r="D30" s="158"/>
      <c r="E30" s="159">
        <v>0.2772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48"/>
      <c r="Y30" s="148"/>
      <c r="Z30" s="148"/>
      <c r="AA30" s="148"/>
      <c r="AB30" s="148"/>
      <c r="AC30" s="148"/>
      <c r="AD30" s="148"/>
      <c r="AE30" s="148"/>
      <c r="AF30" s="148" t="s">
        <v>135</v>
      </c>
      <c r="AG30" s="148">
        <v>0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outlineLevel="1" x14ac:dyDescent="0.2">
      <c r="A31" s="155"/>
      <c r="B31" s="156"/>
      <c r="C31" s="187" t="s">
        <v>153</v>
      </c>
      <c r="D31" s="158"/>
      <c r="E31" s="159">
        <v>0.2772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48"/>
      <c r="Y31" s="148"/>
      <c r="Z31" s="148"/>
      <c r="AA31" s="148"/>
      <c r="AB31" s="148"/>
      <c r="AC31" s="148"/>
      <c r="AD31" s="148"/>
      <c r="AE31" s="148"/>
      <c r="AF31" s="148" t="s">
        <v>135</v>
      </c>
      <c r="AG31" s="148">
        <v>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outlineLevel="1" x14ac:dyDescent="0.2">
      <c r="A32" s="169">
        <v>4</v>
      </c>
      <c r="B32" s="170" t="s">
        <v>154</v>
      </c>
      <c r="C32" s="186" t="s">
        <v>155</v>
      </c>
      <c r="D32" s="171" t="s">
        <v>156</v>
      </c>
      <c r="E32" s="172">
        <v>17.6175</v>
      </c>
      <c r="F32" s="173"/>
      <c r="G32" s="174">
        <f>ROUND(E32*F32,2)</f>
        <v>0</v>
      </c>
      <c r="H32" s="173"/>
      <c r="I32" s="174">
        <f>ROUND(E32*H32,2)</f>
        <v>0</v>
      </c>
      <c r="J32" s="173"/>
      <c r="K32" s="174">
        <f>ROUND(E32*J32,2)</f>
        <v>0</v>
      </c>
      <c r="L32" s="174">
        <v>21</v>
      </c>
      <c r="M32" s="174">
        <f>G32*(1+L32/100)</f>
        <v>0</v>
      </c>
      <c r="N32" s="174">
        <v>4.6460000000000001E-2</v>
      </c>
      <c r="O32" s="174">
        <f>ROUND(E32*N32,2)</f>
        <v>0.82</v>
      </c>
      <c r="P32" s="174">
        <v>0</v>
      </c>
      <c r="Q32" s="174">
        <f>ROUND(E32*P32,2)</f>
        <v>0</v>
      </c>
      <c r="R32" s="174"/>
      <c r="S32" s="175" t="s">
        <v>131</v>
      </c>
      <c r="T32" s="157">
        <v>0.52</v>
      </c>
      <c r="U32" s="157">
        <f>ROUND(E32*T32,2)</f>
        <v>9.16</v>
      </c>
      <c r="V32" s="157"/>
      <c r="W32" s="157" t="s">
        <v>132</v>
      </c>
      <c r="X32" s="148"/>
      <c r="Y32" s="148"/>
      <c r="Z32" s="148"/>
      <c r="AA32" s="148"/>
      <c r="AB32" s="148"/>
      <c r="AC32" s="148"/>
      <c r="AD32" s="148"/>
      <c r="AE32" s="148"/>
      <c r="AF32" s="148" t="s">
        <v>133</v>
      </c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outlineLevel="1" x14ac:dyDescent="0.2">
      <c r="A33" s="155"/>
      <c r="B33" s="156"/>
      <c r="C33" s="187" t="s">
        <v>157</v>
      </c>
      <c r="D33" s="158"/>
      <c r="E33" s="159">
        <v>4.2050000000000001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48"/>
      <c r="Y33" s="148"/>
      <c r="Z33" s="148"/>
      <c r="AA33" s="148"/>
      <c r="AB33" s="148"/>
      <c r="AC33" s="148"/>
      <c r="AD33" s="148"/>
      <c r="AE33" s="148"/>
      <c r="AF33" s="148" t="s">
        <v>135</v>
      </c>
      <c r="AG33" s="148">
        <v>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ht="22.5" outlineLevel="1" x14ac:dyDescent="0.2">
      <c r="A34" s="155"/>
      <c r="B34" s="156"/>
      <c r="C34" s="187" t="s">
        <v>158</v>
      </c>
      <c r="D34" s="158"/>
      <c r="E34" s="159">
        <v>4.93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48"/>
      <c r="Y34" s="148"/>
      <c r="Z34" s="148"/>
      <c r="AA34" s="148"/>
      <c r="AB34" s="148"/>
      <c r="AC34" s="148"/>
      <c r="AD34" s="148"/>
      <c r="AE34" s="148"/>
      <c r="AF34" s="148" t="s">
        <v>135</v>
      </c>
      <c r="AG34" s="148">
        <v>0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outlineLevel="1" x14ac:dyDescent="0.2">
      <c r="A35" s="155"/>
      <c r="B35" s="156"/>
      <c r="C35" s="187" t="s">
        <v>159</v>
      </c>
      <c r="D35" s="158"/>
      <c r="E35" s="159">
        <v>4.0599999999999996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48"/>
      <c r="Y35" s="148"/>
      <c r="Z35" s="148"/>
      <c r="AA35" s="148"/>
      <c r="AB35" s="148"/>
      <c r="AC35" s="148"/>
      <c r="AD35" s="148"/>
      <c r="AE35" s="148"/>
      <c r="AF35" s="148" t="s">
        <v>135</v>
      </c>
      <c r="AG35" s="148">
        <v>0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outlineLevel="1" x14ac:dyDescent="0.2">
      <c r="A36" s="155"/>
      <c r="B36" s="156"/>
      <c r="C36" s="187" t="s">
        <v>160</v>
      </c>
      <c r="D36" s="158"/>
      <c r="E36" s="159">
        <v>4.4225000000000003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48"/>
      <c r="Y36" s="148"/>
      <c r="Z36" s="148"/>
      <c r="AA36" s="148"/>
      <c r="AB36" s="148"/>
      <c r="AC36" s="148"/>
      <c r="AD36" s="148"/>
      <c r="AE36" s="148"/>
      <c r="AF36" s="148" t="s">
        <v>135</v>
      </c>
      <c r="AG36" s="148">
        <v>0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outlineLevel="1" x14ac:dyDescent="0.2">
      <c r="A37" s="169">
        <v>5</v>
      </c>
      <c r="B37" s="170" t="s">
        <v>161</v>
      </c>
      <c r="C37" s="186" t="s">
        <v>162</v>
      </c>
      <c r="D37" s="171" t="s">
        <v>156</v>
      </c>
      <c r="E37" s="172">
        <v>70.680999999999997</v>
      </c>
      <c r="F37" s="173"/>
      <c r="G37" s="174">
        <f>ROUND(E37*F37,2)</f>
        <v>0</v>
      </c>
      <c r="H37" s="173"/>
      <c r="I37" s="174">
        <f>ROUND(E37*H37,2)</f>
        <v>0</v>
      </c>
      <c r="J37" s="173"/>
      <c r="K37" s="174">
        <f>ROUND(E37*J37,2)</f>
        <v>0</v>
      </c>
      <c r="L37" s="174">
        <v>21</v>
      </c>
      <c r="M37" s="174">
        <f>G37*(1+L37/100)</f>
        <v>0</v>
      </c>
      <c r="N37" s="174">
        <v>7.4709999999999999E-2</v>
      </c>
      <c r="O37" s="174">
        <f>ROUND(E37*N37,2)</f>
        <v>5.28</v>
      </c>
      <c r="P37" s="174">
        <v>0</v>
      </c>
      <c r="Q37" s="174">
        <f>ROUND(E37*P37,2)</f>
        <v>0</v>
      </c>
      <c r="R37" s="174"/>
      <c r="S37" s="175" t="s">
        <v>131</v>
      </c>
      <c r="T37" s="157">
        <v>0.53</v>
      </c>
      <c r="U37" s="157">
        <f>ROUND(E37*T37,2)</f>
        <v>37.46</v>
      </c>
      <c r="V37" s="157"/>
      <c r="W37" s="157" t="s">
        <v>132</v>
      </c>
      <c r="X37" s="148"/>
      <c r="Y37" s="148"/>
      <c r="Z37" s="148"/>
      <c r="AA37" s="148"/>
      <c r="AB37" s="148"/>
      <c r="AC37" s="148"/>
      <c r="AD37" s="148"/>
      <c r="AE37" s="148"/>
      <c r="AF37" s="148" t="s">
        <v>133</v>
      </c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outlineLevel="1" x14ac:dyDescent="0.2">
      <c r="A38" s="155"/>
      <c r="B38" s="156"/>
      <c r="C38" s="187" t="s">
        <v>140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48"/>
      <c r="Y38" s="148"/>
      <c r="Z38" s="148"/>
      <c r="AA38" s="148"/>
      <c r="AB38" s="148"/>
      <c r="AC38" s="148"/>
      <c r="AD38" s="148"/>
      <c r="AE38" s="148"/>
      <c r="AF38" s="148" t="s">
        <v>135</v>
      </c>
      <c r="AG38" s="148">
        <v>0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outlineLevel="1" x14ac:dyDescent="0.2">
      <c r="A39" s="155"/>
      <c r="B39" s="156"/>
      <c r="C39" s="187" t="s">
        <v>163</v>
      </c>
      <c r="D39" s="158"/>
      <c r="E39" s="159">
        <v>36.076000000000001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48"/>
      <c r="Y39" s="148"/>
      <c r="Z39" s="148"/>
      <c r="AA39" s="148"/>
      <c r="AB39" s="148"/>
      <c r="AC39" s="148"/>
      <c r="AD39" s="148"/>
      <c r="AE39" s="148"/>
      <c r="AF39" s="148" t="s">
        <v>135</v>
      </c>
      <c r="AG39" s="148">
        <v>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outlineLevel="1" x14ac:dyDescent="0.2">
      <c r="A40" s="155"/>
      <c r="B40" s="156"/>
      <c r="C40" s="187" t="s">
        <v>164</v>
      </c>
      <c r="D40" s="158"/>
      <c r="E40" s="159">
        <v>-4.2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48"/>
      <c r="Y40" s="148"/>
      <c r="Z40" s="148"/>
      <c r="AA40" s="148"/>
      <c r="AB40" s="148"/>
      <c r="AC40" s="148"/>
      <c r="AD40" s="148"/>
      <c r="AE40" s="148"/>
      <c r="AF40" s="148" t="s">
        <v>135</v>
      </c>
      <c r="AG40" s="148">
        <v>0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outlineLevel="1" x14ac:dyDescent="0.2">
      <c r="A41" s="155"/>
      <c r="B41" s="156"/>
      <c r="C41" s="187" t="s">
        <v>147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48"/>
      <c r="Y41" s="148"/>
      <c r="Z41" s="148"/>
      <c r="AA41" s="148"/>
      <c r="AB41" s="148"/>
      <c r="AC41" s="148"/>
      <c r="AD41" s="148"/>
      <c r="AE41" s="148"/>
      <c r="AF41" s="148" t="s">
        <v>135</v>
      </c>
      <c r="AG41" s="148">
        <v>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outlineLevel="1" x14ac:dyDescent="0.2">
      <c r="A42" s="155"/>
      <c r="B42" s="156"/>
      <c r="C42" s="187" t="s">
        <v>165</v>
      </c>
      <c r="D42" s="158"/>
      <c r="E42" s="159">
        <v>35.090000000000003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48"/>
      <c r="Y42" s="148"/>
      <c r="Z42" s="148"/>
      <c r="AA42" s="148"/>
      <c r="AB42" s="148"/>
      <c r="AC42" s="148"/>
      <c r="AD42" s="148"/>
      <c r="AE42" s="148"/>
      <c r="AF42" s="148" t="s">
        <v>135</v>
      </c>
      <c r="AG42" s="148">
        <v>0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outlineLevel="1" x14ac:dyDescent="0.2">
      <c r="A43" s="155"/>
      <c r="B43" s="156"/>
      <c r="C43" s="187" t="s">
        <v>164</v>
      </c>
      <c r="D43" s="158"/>
      <c r="E43" s="159">
        <v>-4.2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48"/>
      <c r="Y43" s="148"/>
      <c r="Z43" s="148"/>
      <c r="AA43" s="148"/>
      <c r="AB43" s="148"/>
      <c r="AC43" s="148"/>
      <c r="AD43" s="148"/>
      <c r="AE43" s="148"/>
      <c r="AF43" s="148" t="s">
        <v>135</v>
      </c>
      <c r="AG43" s="148">
        <v>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outlineLevel="1" x14ac:dyDescent="0.2">
      <c r="A44" s="155"/>
      <c r="B44" s="156"/>
      <c r="C44" s="187" t="s">
        <v>148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48"/>
      <c r="Y44" s="148"/>
      <c r="Z44" s="148"/>
      <c r="AA44" s="148"/>
      <c r="AB44" s="148"/>
      <c r="AC44" s="148"/>
      <c r="AD44" s="148"/>
      <c r="AE44" s="148"/>
      <c r="AF44" s="148" t="s">
        <v>135</v>
      </c>
      <c r="AG44" s="148">
        <v>0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outlineLevel="1" x14ac:dyDescent="0.2">
      <c r="A45" s="155"/>
      <c r="B45" s="156"/>
      <c r="C45" s="187" t="s">
        <v>166</v>
      </c>
      <c r="D45" s="158"/>
      <c r="E45" s="159">
        <v>9.7149999999999999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48"/>
      <c r="Y45" s="148"/>
      <c r="Z45" s="148"/>
      <c r="AA45" s="148"/>
      <c r="AB45" s="148"/>
      <c r="AC45" s="148"/>
      <c r="AD45" s="148"/>
      <c r="AE45" s="148"/>
      <c r="AF45" s="148" t="s">
        <v>135</v>
      </c>
      <c r="AG45" s="148">
        <v>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outlineLevel="1" x14ac:dyDescent="0.2">
      <c r="A46" s="155"/>
      <c r="B46" s="156"/>
      <c r="C46" s="187" t="s">
        <v>167</v>
      </c>
      <c r="D46" s="158"/>
      <c r="E46" s="159">
        <v>-1.8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48"/>
      <c r="Y46" s="148"/>
      <c r="Z46" s="148"/>
      <c r="AA46" s="148"/>
      <c r="AB46" s="148"/>
      <c r="AC46" s="148"/>
      <c r="AD46" s="148"/>
      <c r="AE46" s="148"/>
      <c r="AF46" s="148" t="s">
        <v>135</v>
      </c>
      <c r="AG46" s="148">
        <v>0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outlineLevel="1" x14ac:dyDescent="0.2">
      <c r="A47" s="169">
        <v>6</v>
      </c>
      <c r="B47" s="170" t="s">
        <v>168</v>
      </c>
      <c r="C47" s="186" t="s">
        <v>169</v>
      </c>
      <c r="D47" s="171" t="s">
        <v>156</v>
      </c>
      <c r="E47" s="172">
        <v>19.390999999999998</v>
      </c>
      <c r="F47" s="173"/>
      <c r="G47" s="174">
        <f>ROUND(E47*F47,2)</f>
        <v>0</v>
      </c>
      <c r="H47" s="173"/>
      <c r="I47" s="174">
        <f>ROUND(E47*H47,2)</f>
        <v>0</v>
      </c>
      <c r="J47" s="173"/>
      <c r="K47" s="174">
        <f>ROUND(E47*J47,2)</f>
        <v>0</v>
      </c>
      <c r="L47" s="174">
        <v>21</v>
      </c>
      <c r="M47" s="174">
        <f>G47*(1+L47/100)</f>
        <v>0</v>
      </c>
      <c r="N47" s="174">
        <v>0.11219</v>
      </c>
      <c r="O47" s="174">
        <f>ROUND(E47*N47,2)</f>
        <v>2.1800000000000002</v>
      </c>
      <c r="P47" s="174">
        <v>0</v>
      </c>
      <c r="Q47" s="174">
        <f>ROUND(E47*P47,2)</f>
        <v>0</v>
      </c>
      <c r="R47" s="174"/>
      <c r="S47" s="175" t="s">
        <v>131</v>
      </c>
      <c r="T47" s="157">
        <v>0.55488999999999999</v>
      </c>
      <c r="U47" s="157">
        <f>ROUND(E47*T47,2)</f>
        <v>10.76</v>
      </c>
      <c r="V47" s="157"/>
      <c r="W47" s="157" t="s">
        <v>132</v>
      </c>
      <c r="X47" s="148"/>
      <c r="Y47" s="148"/>
      <c r="Z47" s="148"/>
      <c r="AA47" s="148"/>
      <c r="AB47" s="148"/>
      <c r="AC47" s="148"/>
      <c r="AD47" s="148"/>
      <c r="AE47" s="148"/>
      <c r="AF47" s="148" t="s">
        <v>133</v>
      </c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outlineLevel="1" x14ac:dyDescent="0.2">
      <c r="A48" s="155"/>
      <c r="B48" s="156"/>
      <c r="C48" s="187" t="s">
        <v>170</v>
      </c>
      <c r="D48" s="158"/>
      <c r="E48" s="159">
        <v>5.1779999999999999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48"/>
      <c r="Y48" s="148"/>
      <c r="Z48" s="148"/>
      <c r="AA48" s="148"/>
      <c r="AB48" s="148"/>
      <c r="AC48" s="148"/>
      <c r="AD48" s="148"/>
      <c r="AE48" s="148"/>
      <c r="AF48" s="148" t="s">
        <v>135</v>
      </c>
      <c r="AG48" s="148">
        <v>0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outlineLevel="1" x14ac:dyDescent="0.2">
      <c r="A49" s="155"/>
      <c r="B49" s="156"/>
      <c r="C49" s="187" t="s">
        <v>171</v>
      </c>
      <c r="D49" s="158"/>
      <c r="E49" s="159">
        <v>7.1079999999999997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48"/>
      <c r="Y49" s="148"/>
      <c r="Z49" s="148"/>
      <c r="AA49" s="148"/>
      <c r="AB49" s="148"/>
      <c r="AC49" s="148"/>
      <c r="AD49" s="148"/>
      <c r="AE49" s="148"/>
      <c r="AF49" s="148" t="s">
        <v>135</v>
      </c>
      <c r="AG49" s="148">
        <v>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outlineLevel="1" x14ac:dyDescent="0.2">
      <c r="A50" s="155"/>
      <c r="B50" s="156"/>
      <c r="C50" s="187" t="s">
        <v>172</v>
      </c>
      <c r="D50" s="158"/>
      <c r="E50" s="159">
        <v>7.1050000000000004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48"/>
      <c r="Y50" s="148"/>
      <c r="Z50" s="148"/>
      <c r="AA50" s="148"/>
      <c r="AB50" s="148"/>
      <c r="AC50" s="148"/>
      <c r="AD50" s="148"/>
      <c r="AE50" s="148"/>
      <c r="AF50" s="148" t="s">
        <v>135</v>
      </c>
      <c r="AG50" s="148">
        <v>0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outlineLevel="1" x14ac:dyDescent="0.2">
      <c r="A51" s="169">
        <v>7</v>
      </c>
      <c r="B51" s="170" t="s">
        <v>173</v>
      </c>
      <c r="C51" s="186" t="s">
        <v>174</v>
      </c>
      <c r="D51" s="171" t="s">
        <v>156</v>
      </c>
      <c r="E51" s="172">
        <v>23.85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0.12608</v>
      </c>
      <c r="O51" s="174">
        <f>ROUND(E51*N51,2)</f>
        <v>3.01</v>
      </c>
      <c r="P51" s="174">
        <v>0</v>
      </c>
      <c r="Q51" s="174">
        <f>ROUND(E51*P51,2)</f>
        <v>0</v>
      </c>
      <c r="R51" s="174"/>
      <c r="S51" s="175" t="s">
        <v>131</v>
      </c>
      <c r="T51" s="157">
        <v>0.871</v>
      </c>
      <c r="U51" s="157">
        <f>ROUND(E51*T51,2)</f>
        <v>20.77</v>
      </c>
      <c r="V51" s="157"/>
      <c r="W51" s="157" t="s">
        <v>132</v>
      </c>
      <c r="X51" s="148"/>
      <c r="Y51" s="148"/>
      <c r="Z51" s="148"/>
      <c r="AA51" s="148"/>
      <c r="AB51" s="148"/>
      <c r="AC51" s="148"/>
      <c r="AD51" s="148"/>
      <c r="AE51" s="148"/>
      <c r="AF51" s="148" t="s">
        <v>133</v>
      </c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outlineLevel="1" x14ac:dyDescent="0.2">
      <c r="A52" s="155"/>
      <c r="B52" s="156"/>
      <c r="C52" s="187" t="s">
        <v>175</v>
      </c>
      <c r="D52" s="158"/>
      <c r="E52" s="159">
        <v>9.85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48"/>
      <c r="Y52" s="148"/>
      <c r="Z52" s="148"/>
      <c r="AA52" s="148"/>
      <c r="AB52" s="148"/>
      <c r="AC52" s="148"/>
      <c r="AD52" s="148"/>
      <c r="AE52" s="148"/>
      <c r="AF52" s="148" t="s">
        <v>135</v>
      </c>
      <c r="AG52" s="148">
        <v>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outlineLevel="1" x14ac:dyDescent="0.2">
      <c r="A53" s="155"/>
      <c r="B53" s="156"/>
      <c r="C53" s="187" t="s">
        <v>176</v>
      </c>
      <c r="D53" s="158"/>
      <c r="E53" s="159">
        <v>10.15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48"/>
      <c r="Y53" s="148"/>
      <c r="Z53" s="148"/>
      <c r="AA53" s="148"/>
      <c r="AB53" s="148"/>
      <c r="AC53" s="148"/>
      <c r="AD53" s="148"/>
      <c r="AE53" s="148"/>
      <c r="AF53" s="148" t="s">
        <v>135</v>
      </c>
      <c r="AG53" s="148">
        <v>0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outlineLevel="1" x14ac:dyDescent="0.2">
      <c r="A54" s="155"/>
      <c r="B54" s="156"/>
      <c r="C54" s="187" t="s">
        <v>177</v>
      </c>
      <c r="D54" s="158"/>
      <c r="E54" s="159">
        <v>3.85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48"/>
      <c r="Y54" s="148"/>
      <c r="Z54" s="148"/>
      <c r="AA54" s="148"/>
      <c r="AB54" s="148"/>
      <c r="AC54" s="148"/>
      <c r="AD54" s="148"/>
      <c r="AE54" s="148"/>
      <c r="AF54" s="148" t="s">
        <v>135</v>
      </c>
      <c r="AG54" s="148">
        <v>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outlineLevel="1" x14ac:dyDescent="0.2">
      <c r="A55" s="169">
        <v>8</v>
      </c>
      <c r="B55" s="170" t="s">
        <v>178</v>
      </c>
      <c r="C55" s="186" t="s">
        <v>179</v>
      </c>
      <c r="D55" s="171" t="s">
        <v>156</v>
      </c>
      <c r="E55" s="172">
        <v>3.62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4">
        <v>0.17444000000000001</v>
      </c>
      <c r="O55" s="174">
        <f>ROUND(E55*N55,2)</f>
        <v>0.63</v>
      </c>
      <c r="P55" s="174">
        <v>0</v>
      </c>
      <c r="Q55" s="174">
        <f>ROUND(E55*P55,2)</f>
        <v>0</v>
      </c>
      <c r="R55" s="174"/>
      <c r="S55" s="175" t="s">
        <v>131</v>
      </c>
      <c r="T55" s="157">
        <v>1.21</v>
      </c>
      <c r="U55" s="157">
        <f>ROUND(E55*T55,2)</f>
        <v>4.38</v>
      </c>
      <c r="V55" s="157"/>
      <c r="W55" s="157" t="s">
        <v>132</v>
      </c>
      <c r="X55" s="148"/>
      <c r="Y55" s="148"/>
      <c r="Z55" s="148"/>
      <c r="AA55" s="148"/>
      <c r="AB55" s="148"/>
      <c r="AC55" s="148"/>
      <c r="AD55" s="148"/>
      <c r="AE55" s="148"/>
      <c r="AF55" s="148" t="s">
        <v>133</v>
      </c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outlineLevel="1" x14ac:dyDescent="0.2">
      <c r="A56" s="155"/>
      <c r="B56" s="156"/>
      <c r="C56" s="187" t="s">
        <v>140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48"/>
      <c r="Y56" s="148"/>
      <c r="Z56" s="148"/>
      <c r="AA56" s="148"/>
      <c r="AB56" s="148"/>
      <c r="AC56" s="148"/>
      <c r="AD56" s="148"/>
      <c r="AE56" s="148"/>
      <c r="AF56" s="148" t="s">
        <v>135</v>
      </c>
      <c r="AG56" s="148">
        <v>0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outlineLevel="1" x14ac:dyDescent="0.2">
      <c r="A57" s="155"/>
      <c r="B57" s="156"/>
      <c r="C57" s="187" t="s">
        <v>180</v>
      </c>
      <c r="D57" s="158"/>
      <c r="E57" s="159">
        <v>0.32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48"/>
      <c r="Y57" s="148"/>
      <c r="Z57" s="148"/>
      <c r="AA57" s="148"/>
      <c r="AB57" s="148"/>
      <c r="AC57" s="148"/>
      <c r="AD57" s="148"/>
      <c r="AE57" s="148"/>
      <c r="AF57" s="148" t="s">
        <v>135</v>
      </c>
      <c r="AG57" s="148">
        <v>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outlineLevel="1" x14ac:dyDescent="0.2">
      <c r="A58" s="155"/>
      <c r="B58" s="156"/>
      <c r="C58" s="187" t="s">
        <v>181</v>
      </c>
      <c r="D58" s="158"/>
      <c r="E58" s="159">
        <v>0.28000000000000003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48"/>
      <c r="Y58" s="148"/>
      <c r="Z58" s="148"/>
      <c r="AA58" s="148"/>
      <c r="AB58" s="148"/>
      <c r="AC58" s="148"/>
      <c r="AD58" s="148"/>
      <c r="AE58" s="148"/>
      <c r="AF58" s="148" t="s">
        <v>135</v>
      </c>
      <c r="AG58" s="148">
        <v>0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outlineLevel="1" x14ac:dyDescent="0.2">
      <c r="A59" s="155"/>
      <c r="B59" s="156"/>
      <c r="C59" s="187" t="s">
        <v>182</v>
      </c>
      <c r="D59" s="158"/>
      <c r="E59" s="159">
        <v>0.28000000000000003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48"/>
      <c r="Y59" s="148"/>
      <c r="Z59" s="148"/>
      <c r="AA59" s="148"/>
      <c r="AB59" s="148"/>
      <c r="AC59" s="148"/>
      <c r="AD59" s="148"/>
      <c r="AE59" s="148"/>
      <c r="AF59" s="148" t="s">
        <v>135</v>
      </c>
      <c r="AG59" s="148">
        <v>0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outlineLevel="1" x14ac:dyDescent="0.2">
      <c r="A60" s="155"/>
      <c r="B60" s="156"/>
      <c r="C60" s="187" t="s">
        <v>183</v>
      </c>
      <c r="D60" s="158"/>
      <c r="E60" s="159">
        <v>0.26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48"/>
      <c r="Y60" s="148"/>
      <c r="Z60" s="148"/>
      <c r="AA60" s="148"/>
      <c r="AB60" s="148"/>
      <c r="AC60" s="148"/>
      <c r="AD60" s="148"/>
      <c r="AE60" s="148"/>
      <c r="AF60" s="148" t="s">
        <v>135</v>
      </c>
      <c r="AG60" s="148">
        <v>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outlineLevel="1" x14ac:dyDescent="0.2">
      <c r="A61" s="155"/>
      <c r="B61" s="156"/>
      <c r="C61" s="187" t="s">
        <v>184</v>
      </c>
      <c r="D61" s="158"/>
      <c r="E61" s="159">
        <v>0.26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48"/>
      <c r="Y61" s="148"/>
      <c r="Z61" s="148"/>
      <c r="AA61" s="148"/>
      <c r="AB61" s="148"/>
      <c r="AC61" s="148"/>
      <c r="AD61" s="148"/>
      <c r="AE61" s="148"/>
      <c r="AF61" s="148" t="s">
        <v>135</v>
      </c>
      <c r="AG61" s="148">
        <v>0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outlineLevel="1" x14ac:dyDescent="0.2">
      <c r="A62" s="155"/>
      <c r="B62" s="156"/>
      <c r="C62" s="187" t="s">
        <v>185</v>
      </c>
      <c r="D62" s="158"/>
      <c r="E62" s="159">
        <v>0.26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48"/>
      <c r="Y62" s="148"/>
      <c r="Z62" s="148"/>
      <c r="AA62" s="148"/>
      <c r="AB62" s="148"/>
      <c r="AC62" s="148"/>
      <c r="AD62" s="148"/>
      <c r="AE62" s="148"/>
      <c r="AF62" s="148" t="s">
        <v>135</v>
      </c>
      <c r="AG62" s="148">
        <v>0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outlineLevel="1" x14ac:dyDescent="0.2">
      <c r="A63" s="155"/>
      <c r="B63" s="156"/>
      <c r="C63" s="187" t="s">
        <v>147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48"/>
      <c r="Y63" s="148"/>
      <c r="Z63" s="148"/>
      <c r="AA63" s="148"/>
      <c r="AB63" s="148"/>
      <c r="AC63" s="148"/>
      <c r="AD63" s="148"/>
      <c r="AE63" s="148"/>
      <c r="AF63" s="148" t="s">
        <v>135</v>
      </c>
      <c r="AG63" s="148">
        <v>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outlineLevel="1" x14ac:dyDescent="0.2">
      <c r="A64" s="155"/>
      <c r="B64" s="156"/>
      <c r="C64" s="187" t="s">
        <v>180</v>
      </c>
      <c r="D64" s="158"/>
      <c r="E64" s="159">
        <v>0.32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48"/>
      <c r="Y64" s="148"/>
      <c r="Z64" s="148"/>
      <c r="AA64" s="148"/>
      <c r="AB64" s="148"/>
      <c r="AC64" s="148"/>
      <c r="AD64" s="148"/>
      <c r="AE64" s="148"/>
      <c r="AF64" s="148" t="s">
        <v>135</v>
      </c>
      <c r="AG64" s="148">
        <v>0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outlineLevel="1" x14ac:dyDescent="0.2">
      <c r="A65" s="155"/>
      <c r="B65" s="156"/>
      <c r="C65" s="187" t="s">
        <v>181</v>
      </c>
      <c r="D65" s="158"/>
      <c r="E65" s="159">
        <v>0.28000000000000003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48"/>
      <c r="Y65" s="148"/>
      <c r="Z65" s="148"/>
      <c r="AA65" s="148"/>
      <c r="AB65" s="148"/>
      <c r="AC65" s="148"/>
      <c r="AD65" s="148"/>
      <c r="AE65" s="148"/>
      <c r="AF65" s="148" t="s">
        <v>135</v>
      </c>
      <c r="AG65" s="148">
        <v>0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outlineLevel="1" x14ac:dyDescent="0.2">
      <c r="A66" s="155"/>
      <c r="B66" s="156"/>
      <c r="C66" s="187" t="s">
        <v>182</v>
      </c>
      <c r="D66" s="158"/>
      <c r="E66" s="159">
        <v>0.28000000000000003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48"/>
      <c r="Y66" s="148"/>
      <c r="Z66" s="148"/>
      <c r="AA66" s="148"/>
      <c r="AB66" s="148"/>
      <c r="AC66" s="148"/>
      <c r="AD66" s="148"/>
      <c r="AE66" s="148"/>
      <c r="AF66" s="148" t="s">
        <v>135</v>
      </c>
      <c r="AG66" s="148">
        <v>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outlineLevel="1" x14ac:dyDescent="0.2">
      <c r="A67" s="155"/>
      <c r="B67" s="156"/>
      <c r="C67" s="187" t="s">
        <v>183</v>
      </c>
      <c r="D67" s="158"/>
      <c r="E67" s="159">
        <v>0.26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48"/>
      <c r="Y67" s="148"/>
      <c r="Z67" s="148"/>
      <c r="AA67" s="148"/>
      <c r="AB67" s="148"/>
      <c r="AC67" s="148"/>
      <c r="AD67" s="148"/>
      <c r="AE67" s="148"/>
      <c r="AF67" s="148" t="s">
        <v>135</v>
      </c>
      <c r="AG67" s="148">
        <v>0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outlineLevel="1" x14ac:dyDescent="0.2">
      <c r="A68" s="155"/>
      <c r="B68" s="156"/>
      <c r="C68" s="187" t="s">
        <v>184</v>
      </c>
      <c r="D68" s="158"/>
      <c r="E68" s="159">
        <v>0.26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48"/>
      <c r="Y68" s="148"/>
      <c r="Z68" s="148"/>
      <c r="AA68" s="148"/>
      <c r="AB68" s="148"/>
      <c r="AC68" s="148"/>
      <c r="AD68" s="148"/>
      <c r="AE68" s="148"/>
      <c r="AF68" s="148" t="s">
        <v>135</v>
      </c>
      <c r="AG68" s="148">
        <v>0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outlineLevel="1" x14ac:dyDescent="0.2">
      <c r="A69" s="155"/>
      <c r="B69" s="156"/>
      <c r="C69" s="187" t="s">
        <v>185</v>
      </c>
      <c r="D69" s="158"/>
      <c r="E69" s="159">
        <v>0.26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48"/>
      <c r="Y69" s="148"/>
      <c r="Z69" s="148"/>
      <c r="AA69" s="148"/>
      <c r="AB69" s="148"/>
      <c r="AC69" s="148"/>
      <c r="AD69" s="148"/>
      <c r="AE69" s="148"/>
      <c r="AF69" s="148" t="s">
        <v>135</v>
      </c>
      <c r="AG69" s="148">
        <v>0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outlineLevel="1" x14ac:dyDescent="0.2">
      <c r="A70" s="155"/>
      <c r="B70" s="156"/>
      <c r="C70" s="187" t="s">
        <v>148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48"/>
      <c r="Y70" s="148"/>
      <c r="Z70" s="148"/>
      <c r="AA70" s="148"/>
      <c r="AB70" s="148"/>
      <c r="AC70" s="148"/>
      <c r="AD70" s="148"/>
      <c r="AE70" s="148"/>
      <c r="AF70" s="148" t="s">
        <v>135</v>
      </c>
      <c r="AG70" s="148">
        <v>0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outlineLevel="1" x14ac:dyDescent="0.2">
      <c r="A71" s="155"/>
      <c r="B71" s="156"/>
      <c r="C71" s="187" t="s">
        <v>186</v>
      </c>
      <c r="D71" s="158"/>
      <c r="E71" s="159">
        <v>0.3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48"/>
      <c r="Y71" s="148"/>
      <c r="Z71" s="148"/>
      <c r="AA71" s="148"/>
      <c r="AB71" s="148"/>
      <c r="AC71" s="148"/>
      <c r="AD71" s="148"/>
      <c r="AE71" s="148"/>
      <c r="AF71" s="148" t="s">
        <v>135</v>
      </c>
      <c r="AG71" s="148">
        <v>0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outlineLevel="1" x14ac:dyDescent="0.2">
      <c r="A72" s="169">
        <v>9</v>
      </c>
      <c r="B72" s="170" t="s">
        <v>187</v>
      </c>
      <c r="C72" s="186" t="s">
        <v>188</v>
      </c>
      <c r="D72" s="171" t="s">
        <v>139</v>
      </c>
      <c r="E72" s="172">
        <v>0.23008000000000001</v>
      </c>
      <c r="F72" s="173"/>
      <c r="G72" s="174">
        <f>ROUND(E72*F72,2)</f>
        <v>0</v>
      </c>
      <c r="H72" s="173"/>
      <c r="I72" s="174">
        <f>ROUND(E72*H72,2)</f>
        <v>0</v>
      </c>
      <c r="J72" s="173"/>
      <c r="K72" s="174">
        <f>ROUND(E72*J72,2)</f>
        <v>0</v>
      </c>
      <c r="L72" s="174">
        <v>21</v>
      </c>
      <c r="M72" s="174">
        <f>G72*(1+L72/100)</f>
        <v>0</v>
      </c>
      <c r="N72" s="174">
        <v>1</v>
      </c>
      <c r="O72" s="174">
        <f>ROUND(E72*N72,2)</f>
        <v>0.23</v>
      </c>
      <c r="P72" s="174">
        <v>0</v>
      </c>
      <c r="Q72" s="174">
        <f>ROUND(E72*P72,2)</f>
        <v>0</v>
      </c>
      <c r="R72" s="174" t="s">
        <v>189</v>
      </c>
      <c r="S72" s="175" t="s">
        <v>131</v>
      </c>
      <c r="T72" s="157">
        <v>0</v>
      </c>
      <c r="U72" s="157">
        <f>ROUND(E72*T72,2)</f>
        <v>0</v>
      </c>
      <c r="V72" s="157"/>
      <c r="W72" s="157" t="s">
        <v>190</v>
      </c>
      <c r="X72" s="148"/>
      <c r="Y72" s="148"/>
      <c r="Z72" s="148"/>
      <c r="AA72" s="148"/>
      <c r="AB72" s="148"/>
      <c r="AC72" s="148"/>
      <c r="AD72" s="148"/>
      <c r="AE72" s="148"/>
      <c r="AF72" s="148" t="s">
        <v>191</v>
      </c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outlineLevel="1" x14ac:dyDescent="0.2">
      <c r="A73" s="155"/>
      <c r="B73" s="156"/>
      <c r="C73" s="187" t="s">
        <v>140</v>
      </c>
      <c r="D73" s="158"/>
      <c r="E73" s="159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48"/>
      <c r="Y73" s="148"/>
      <c r="Z73" s="148"/>
      <c r="AA73" s="148"/>
      <c r="AB73" s="148"/>
      <c r="AC73" s="148"/>
      <c r="AD73" s="148"/>
      <c r="AE73" s="148"/>
      <c r="AF73" s="148" t="s">
        <v>135</v>
      </c>
      <c r="AG73" s="148">
        <v>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outlineLevel="1" x14ac:dyDescent="0.2">
      <c r="A74" s="155"/>
      <c r="B74" s="156"/>
      <c r="C74" s="187" t="s">
        <v>192</v>
      </c>
      <c r="D74" s="158"/>
      <c r="E74" s="159">
        <v>2.034E-2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48"/>
      <c r="Y74" s="148"/>
      <c r="Z74" s="148"/>
      <c r="AA74" s="148"/>
      <c r="AB74" s="148"/>
      <c r="AC74" s="148"/>
      <c r="AD74" s="148"/>
      <c r="AE74" s="148"/>
      <c r="AF74" s="148" t="s">
        <v>135</v>
      </c>
      <c r="AG74" s="148">
        <v>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outlineLevel="1" x14ac:dyDescent="0.2">
      <c r="A75" s="155"/>
      <c r="B75" s="156"/>
      <c r="C75" s="187" t="s">
        <v>193</v>
      </c>
      <c r="D75" s="158"/>
      <c r="E75" s="159">
        <v>1.78E-2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48"/>
      <c r="Y75" s="148"/>
      <c r="Z75" s="148"/>
      <c r="AA75" s="148"/>
      <c r="AB75" s="148"/>
      <c r="AC75" s="148"/>
      <c r="AD75" s="148"/>
      <c r="AE75" s="148"/>
      <c r="AF75" s="148" t="s">
        <v>135</v>
      </c>
      <c r="AG75" s="148">
        <v>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outlineLevel="1" x14ac:dyDescent="0.2">
      <c r="A76" s="155"/>
      <c r="B76" s="156"/>
      <c r="C76" s="187" t="s">
        <v>194</v>
      </c>
      <c r="D76" s="158"/>
      <c r="E76" s="159">
        <v>1.78E-2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48"/>
      <c r="Y76" s="148"/>
      <c r="Z76" s="148"/>
      <c r="AA76" s="148"/>
      <c r="AB76" s="148"/>
      <c r="AC76" s="148"/>
      <c r="AD76" s="148"/>
      <c r="AE76" s="148"/>
      <c r="AF76" s="148" t="s">
        <v>135</v>
      </c>
      <c r="AG76" s="148">
        <v>0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outlineLevel="1" x14ac:dyDescent="0.2">
      <c r="A77" s="155"/>
      <c r="B77" s="156"/>
      <c r="C77" s="187" t="s">
        <v>195</v>
      </c>
      <c r="D77" s="158"/>
      <c r="E77" s="159">
        <v>1.653E-2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48"/>
      <c r="Y77" s="148"/>
      <c r="Z77" s="148"/>
      <c r="AA77" s="148"/>
      <c r="AB77" s="148"/>
      <c r="AC77" s="148"/>
      <c r="AD77" s="148"/>
      <c r="AE77" s="148"/>
      <c r="AF77" s="148" t="s">
        <v>135</v>
      </c>
      <c r="AG77" s="148">
        <v>0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outlineLevel="1" x14ac:dyDescent="0.2">
      <c r="A78" s="155"/>
      <c r="B78" s="156"/>
      <c r="C78" s="187" t="s">
        <v>196</v>
      </c>
      <c r="D78" s="158"/>
      <c r="E78" s="159">
        <v>1.653E-2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48"/>
      <c r="Y78" s="148"/>
      <c r="Z78" s="148"/>
      <c r="AA78" s="148"/>
      <c r="AB78" s="148"/>
      <c r="AC78" s="148"/>
      <c r="AD78" s="148"/>
      <c r="AE78" s="148"/>
      <c r="AF78" s="148" t="s">
        <v>135</v>
      </c>
      <c r="AG78" s="148">
        <v>0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outlineLevel="1" x14ac:dyDescent="0.2">
      <c r="A79" s="155"/>
      <c r="B79" s="156"/>
      <c r="C79" s="187" t="s">
        <v>197</v>
      </c>
      <c r="D79" s="158"/>
      <c r="E79" s="159">
        <v>1.653E-2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48"/>
      <c r="Y79" s="148"/>
      <c r="Z79" s="148"/>
      <c r="AA79" s="148"/>
      <c r="AB79" s="148"/>
      <c r="AC79" s="148"/>
      <c r="AD79" s="148"/>
      <c r="AE79" s="148"/>
      <c r="AF79" s="148" t="s">
        <v>135</v>
      </c>
      <c r="AG79" s="148">
        <v>0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outlineLevel="1" x14ac:dyDescent="0.2">
      <c r="A80" s="155"/>
      <c r="B80" s="156"/>
      <c r="C80" s="187" t="s">
        <v>147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48"/>
      <c r="Y80" s="148"/>
      <c r="Z80" s="148"/>
      <c r="AA80" s="148"/>
      <c r="AB80" s="148"/>
      <c r="AC80" s="148"/>
      <c r="AD80" s="148"/>
      <c r="AE80" s="148"/>
      <c r="AF80" s="148" t="s">
        <v>135</v>
      </c>
      <c r="AG80" s="148">
        <v>0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outlineLevel="1" x14ac:dyDescent="0.2">
      <c r="A81" s="155"/>
      <c r="B81" s="156"/>
      <c r="C81" s="187" t="s">
        <v>192</v>
      </c>
      <c r="D81" s="158"/>
      <c r="E81" s="159">
        <v>2.034E-2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48"/>
      <c r="Y81" s="148"/>
      <c r="Z81" s="148"/>
      <c r="AA81" s="148"/>
      <c r="AB81" s="148"/>
      <c r="AC81" s="148"/>
      <c r="AD81" s="148"/>
      <c r="AE81" s="148"/>
      <c r="AF81" s="148" t="s">
        <v>135</v>
      </c>
      <c r="AG81" s="148">
        <v>0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outlineLevel="1" x14ac:dyDescent="0.2">
      <c r="A82" s="155"/>
      <c r="B82" s="156"/>
      <c r="C82" s="187" t="s">
        <v>193</v>
      </c>
      <c r="D82" s="158"/>
      <c r="E82" s="159">
        <v>1.78E-2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48"/>
      <c r="Y82" s="148"/>
      <c r="Z82" s="148"/>
      <c r="AA82" s="148"/>
      <c r="AB82" s="148"/>
      <c r="AC82" s="148"/>
      <c r="AD82" s="148"/>
      <c r="AE82" s="148"/>
      <c r="AF82" s="148" t="s">
        <v>135</v>
      </c>
      <c r="AG82" s="148">
        <v>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outlineLevel="1" x14ac:dyDescent="0.2">
      <c r="A83" s="155"/>
      <c r="B83" s="156"/>
      <c r="C83" s="187" t="s">
        <v>194</v>
      </c>
      <c r="D83" s="158"/>
      <c r="E83" s="159">
        <v>1.78E-2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48"/>
      <c r="Y83" s="148"/>
      <c r="Z83" s="148"/>
      <c r="AA83" s="148"/>
      <c r="AB83" s="148"/>
      <c r="AC83" s="148"/>
      <c r="AD83" s="148"/>
      <c r="AE83" s="148"/>
      <c r="AF83" s="148" t="s">
        <v>135</v>
      </c>
      <c r="AG83" s="148">
        <v>0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outlineLevel="1" x14ac:dyDescent="0.2">
      <c r="A84" s="155"/>
      <c r="B84" s="156"/>
      <c r="C84" s="187" t="s">
        <v>195</v>
      </c>
      <c r="D84" s="158"/>
      <c r="E84" s="159">
        <v>1.653E-2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48"/>
      <c r="Y84" s="148"/>
      <c r="Z84" s="148"/>
      <c r="AA84" s="148"/>
      <c r="AB84" s="148"/>
      <c r="AC84" s="148"/>
      <c r="AD84" s="148"/>
      <c r="AE84" s="148"/>
      <c r="AF84" s="148" t="s">
        <v>135</v>
      </c>
      <c r="AG84" s="148">
        <v>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outlineLevel="1" x14ac:dyDescent="0.2">
      <c r="A85" s="155"/>
      <c r="B85" s="156"/>
      <c r="C85" s="187" t="s">
        <v>196</v>
      </c>
      <c r="D85" s="158"/>
      <c r="E85" s="159">
        <v>1.653E-2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48"/>
      <c r="Y85" s="148"/>
      <c r="Z85" s="148"/>
      <c r="AA85" s="148"/>
      <c r="AB85" s="148"/>
      <c r="AC85" s="148"/>
      <c r="AD85" s="148"/>
      <c r="AE85" s="148"/>
      <c r="AF85" s="148" t="s">
        <v>135</v>
      </c>
      <c r="AG85" s="148">
        <v>0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outlineLevel="1" x14ac:dyDescent="0.2">
      <c r="A86" s="155"/>
      <c r="B86" s="156"/>
      <c r="C86" s="187" t="s">
        <v>197</v>
      </c>
      <c r="D86" s="158"/>
      <c r="E86" s="159">
        <v>1.653E-2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48"/>
      <c r="Y86" s="148"/>
      <c r="Z86" s="148"/>
      <c r="AA86" s="148"/>
      <c r="AB86" s="148"/>
      <c r="AC86" s="148"/>
      <c r="AD86" s="148"/>
      <c r="AE86" s="148"/>
      <c r="AF86" s="148" t="s">
        <v>135</v>
      </c>
      <c r="AG86" s="148">
        <v>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outlineLevel="1" x14ac:dyDescent="0.2">
      <c r="A87" s="155"/>
      <c r="B87" s="156"/>
      <c r="C87" s="187" t="s">
        <v>148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48"/>
      <c r="Y87" s="148"/>
      <c r="Z87" s="148"/>
      <c r="AA87" s="148"/>
      <c r="AB87" s="148"/>
      <c r="AC87" s="148"/>
      <c r="AD87" s="148"/>
      <c r="AE87" s="148"/>
      <c r="AF87" s="148" t="s">
        <v>135</v>
      </c>
      <c r="AG87" s="148">
        <v>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outlineLevel="1" x14ac:dyDescent="0.2">
      <c r="A88" s="155"/>
      <c r="B88" s="156"/>
      <c r="C88" s="187" t="s">
        <v>198</v>
      </c>
      <c r="D88" s="158"/>
      <c r="E88" s="159">
        <v>1.907E-2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48"/>
      <c r="Y88" s="148"/>
      <c r="Z88" s="148"/>
      <c r="AA88" s="148"/>
      <c r="AB88" s="148"/>
      <c r="AC88" s="148"/>
      <c r="AD88" s="148"/>
      <c r="AE88" s="148"/>
      <c r="AF88" s="148" t="s">
        <v>135</v>
      </c>
      <c r="AG88" s="148">
        <v>0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x14ac:dyDescent="0.2">
      <c r="A89" s="163" t="s">
        <v>126</v>
      </c>
      <c r="B89" s="164" t="s">
        <v>55</v>
      </c>
      <c r="C89" s="185" t="s">
        <v>56</v>
      </c>
      <c r="D89" s="165"/>
      <c r="E89" s="166"/>
      <c r="F89" s="167"/>
      <c r="G89" s="167">
        <f>SUMIF(AF90:AF104,"&lt;&gt;NOR",G90:G104)</f>
        <v>0</v>
      </c>
      <c r="H89" s="167"/>
      <c r="I89" s="167">
        <f>SUM(I90:I104)</f>
        <v>0</v>
      </c>
      <c r="J89" s="167"/>
      <c r="K89" s="167">
        <f>SUM(K90:K104)</f>
        <v>0</v>
      </c>
      <c r="L89" s="167"/>
      <c r="M89" s="167">
        <f>SUM(M90:M104)</f>
        <v>0</v>
      </c>
      <c r="N89" s="167"/>
      <c r="O89" s="167">
        <f>SUM(O90:O104)</f>
        <v>0.79</v>
      </c>
      <c r="P89" s="167"/>
      <c r="Q89" s="167">
        <f>SUM(Q90:Q104)</f>
        <v>0</v>
      </c>
      <c r="R89" s="167"/>
      <c r="S89" s="168"/>
      <c r="T89" s="162"/>
      <c r="U89" s="162">
        <f>SUM(U90:U104)</f>
        <v>74.41</v>
      </c>
      <c r="V89" s="162"/>
      <c r="W89" s="162"/>
      <c r="AF89" t="s">
        <v>127</v>
      </c>
    </row>
    <row r="90" spans="1:59" ht="22.5" outlineLevel="1" x14ac:dyDescent="0.2">
      <c r="A90" s="169">
        <v>10</v>
      </c>
      <c r="B90" s="170" t="s">
        <v>199</v>
      </c>
      <c r="C90" s="186" t="s">
        <v>200</v>
      </c>
      <c r="D90" s="171" t="s">
        <v>156</v>
      </c>
      <c r="E90" s="172">
        <v>31.717500000000001</v>
      </c>
      <c r="F90" s="173"/>
      <c r="G90" s="174">
        <f>ROUND(E90*F90,2)</f>
        <v>0</v>
      </c>
      <c r="H90" s="173"/>
      <c r="I90" s="174">
        <f>ROUND(E90*H90,2)</f>
        <v>0</v>
      </c>
      <c r="J90" s="173"/>
      <c r="K90" s="174">
        <f>ROUND(E90*J90,2)</f>
        <v>0</v>
      </c>
      <c r="L90" s="174">
        <v>21</v>
      </c>
      <c r="M90" s="174">
        <f>G90*(1+L90/100)</f>
        <v>0</v>
      </c>
      <c r="N90" s="174">
        <v>1.409E-2</v>
      </c>
      <c r="O90" s="174">
        <f>ROUND(E90*N90,2)</f>
        <v>0.45</v>
      </c>
      <c r="P90" s="174">
        <v>0</v>
      </c>
      <c r="Q90" s="174">
        <f>ROUND(E90*P90,2)</f>
        <v>0</v>
      </c>
      <c r="R90" s="174"/>
      <c r="S90" s="175" t="s">
        <v>131</v>
      </c>
      <c r="T90" s="157">
        <v>0.83</v>
      </c>
      <c r="U90" s="157">
        <f>ROUND(E90*T90,2)</f>
        <v>26.33</v>
      </c>
      <c r="V90" s="157"/>
      <c r="W90" s="157" t="s">
        <v>132</v>
      </c>
      <c r="X90" s="148"/>
      <c r="Y90" s="148"/>
      <c r="Z90" s="148"/>
      <c r="AA90" s="148"/>
      <c r="AB90" s="148"/>
      <c r="AC90" s="148"/>
      <c r="AD90" s="148"/>
      <c r="AE90" s="148"/>
      <c r="AF90" s="148" t="s">
        <v>133</v>
      </c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outlineLevel="1" x14ac:dyDescent="0.2">
      <c r="A91" s="155"/>
      <c r="B91" s="156"/>
      <c r="C91" s="187" t="s">
        <v>140</v>
      </c>
      <c r="D91" s="158"/>
      <c r="E91" s="159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48"/>
      <c r="Y91" s="148"/>
      <c r="Z91" s="148"/>
      <c r="AA91" s="148"/>
      <c r="AB91" s="148"/>
      <c r="AC91" s="148"/>
      <c r="AD91" s="148"/>
      <c r="AE91" s="148"/>
      <c r="AF91" s="148" t="s">
        <v>135</v>
      </c>
      <c r="AG91" s="148">
        <v>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ht="33.75" outlineLevel="1" x14ac:dyDescent="0.2">
      <c r="A92" s="155"/>
      <c r="B92" s="156"/>
      <c r="C92" s="187" t="s">
        <v>201</v>
      </c>
      <c r="D92" s="158"/>
      <c r="E92" s="159">
        <v>12.453749999999999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48"/>
      <c r="Y92" s="148"/>
      <c r="Z92" s="148"/>
      <c r="AA92" s="148"/>
      <c r="AB92" s="148"/>
      <c r="AC92" s="148"/>
      <c r="AD92" s="148"/>
      <c r="AE92" s="148"/>
      <c r="AF92" s="148" t="s">
        <v>135</v>
      </c>
      <c r="AG92" s="148">
        <v>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outlineLevel="1" x14ac:dyDescent="0.2">
      <c r="A93" s="155"/>
      <c r="B93" s="156"/>
      <c r="C93" s="187" t="s">
        <v>202</v>
      </c>
      <c r="D93" s="158"/>
      <c r="E93" s="159">
        <v>-0.64124999999999999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48"/>
      <c r="Y93" s="148"/>
      <c r="Z93" s="148"/>
      <c r="AA93" s="148"/>
      <c r="AB93" s="148"/>
      <c r="AC93" s="148"/>
      <c r="AD93" s="148"/>
      <c r="AE93" s="148"/>
      <c r="AF93" s="148" t="s">
        <v>135</v>
      </c>
      <c r="AG93" s="148">
        <v>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ht="22.5" outlineLevel="1" x14ac:dyDescent="0.2">
      <c r="A94" s="155"/>
      <c r="B94" s="156"/>
      <c r="C94" s="187" t="s">
        <v>203</v>
      </c>
      <c r="D94" s="158"/>
      <c r="E94" s="159">
        <v>1.38375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48"/>
      <c r="Y94" s="148"/>
      <c r="Z94" s="148"/>
      <c r="AA94" s="148"/>
      <c r="AB94" s="148"/>
      <c r="AC94" s="148"/>
      <c r="AD94" s="148"/>
      <c r="AE94" s="148"/>
      <c r="AF94" s="148" t="s">
        <v>135</v>
      </c>
      <c r="AG94" s="148">
        <v>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outlineLevel="1" x14ac:dyDescent="0.2">
      <c r="A95" s="155"/>
      <c r="B95" s="156"/>
      <c r="C95" s="187" t="s">
        <v>204</v>
      </c>
      <c r="D95" s="158"/>
      <c r="E95" s="159">
        <v>-7.1249999999999994E-2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48"/>
      <c r="Y95" s="148"/>
      <c r="Z95" s="148"/>
      <c r="AA95" s="148"/>
      <c r="AB95" s="148"/>
      <c r="AC95" s="148"/>
      <c r="AD95" s="148"/>
      <c r="AE95" s="148"/>
      <c r="AF95" s="148" t="s">
        <v>135</v>
      </c>
      <c r="AG95" s="148">
        <v>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outlineLevel="1" x14ac:dyDescent="0.2">
      <c r="A96" s="155"/>
      <c r="B96" s="156"/>
      <c r="C96" s="187" t="s">
        <v>147</v>
      </c>
      <c r="D96" s="158"/>
      <c r="E96" s="159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48"/>
      <c r="Y96" s="148"/>
      <c r="Z96" s="148"/>
      <c r="AA96" s="148"/>
      <c r="AB96" s="148"/>
      <c r="AC96" s="148"/>
      <c r="AD96" s="148"/>
      <c r="AE96" s="148"/>
      <c r="AF96" s="148" t="s">
        <v>135</v>
      </c>
      <c r="AG96" s="148">
        <v>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ht="33.75" outlineLevel="1" x14ac:dyDescent="0.2">
      <c r="A97" s="155"/>
      <c r="B97" s="156"/>
      <c r="C97" s="187" t="s">
        <v>205</v>
      </c>
      <c r="D97" s="158"/>
      <c r="E97" s="159">
        <v>12.210750000000001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48"/>
      <c r="Y97" s="148"/>
      <c r="Z97" s="148"/>
      <c r="AA97" s="148"/>
      <c r="AB97" s="148"/>
      <c r="AC97" s="148"/>
      <c r="AD97" s="148"/>
      <c r="AE97" s="148"/>
      <c r="AF97" s="148" t="s">
        <v>135</v>
      </c>
      <c r="AG97" s="148">
        <v>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ht="22.5" outlineLevel="1" x14ac:dyDescent="0.2">
      <c r="A98" s="155"/>
      <c r="B98" s="156"/>
      <c r="C98" s="187" t="s">
        <v>206</v>
      </c>
      <c r="D98" s="158"/>
      <c r="E98" s="159">
        <v>1.3567499999999999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48"/>
      <c r="Y98" s="148"/>
      <c r="Z98" s="148"/>
      <c r="AA98" s="148"/>
      <c r="AB98" s="148"/>
      <c r="AC98" s="148"/>
      <c r="AD98" s="148"/>
      <c r="AE98" s="148"/>
      <c r="AF98" s="148" t="s">
        <v>135</v>
      </c>
      <c r="AG98" s="148">
        <v>0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 outlineLevel="1" x14ac:dyDescent="0.2">
      <c r="A99" s="155"/>
      <c r="B99" s="156"/>
      <c r="C99" s="187" t="s">
        <v>148</v>
      </c>
      <c r="D99" s="158"/>
      <c r="E99" s="159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48"/>
      <c r="Y99" s="148"/>
      <c r="Z99" s="148"/>
      <c r="AA99" s="148"/>
      <c r="AB99" s="148"/>
      <c r="AC99" s="148"/>
      <c r="AD99" s="148"/>
      <c r="AE99" s="148"/>
      <c r="AF99" s="148" t="s">
        <v>135</v>
      </c>
      <c r="AG99" s="148">
        <v>0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 spans="1:59" outlineLevel="1" x14ac:dyDescent="0.2">
      <c r="A100" s="155"/>
      <c r="B100" s="156"/>
      <c r="C100" s="187" t="s">
        <v>207</v>
      </c>
      <c r="D100" s="158"/>
      <c r="E100" s="159">
        <v>4.5225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48"/>
      <c r="Y100" s="148"/>
      <c r="Z100" s="148"/>
      <c r="AA100" s="148"/>
      <c r="AB100" s="148"/>
      <c r="AC100" s="148"/>
      <c r="AD100" s="148"/>
      <c r="AE100" s="148"/>
      <c r="AF100" s="148" t="s">
        <v>135</v>
      </c>
      <c r="AG100" s="148">
        <v>0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outlineLevel="1" x14ac:dyDescent="0.2">
      <c r="A101" s="155"/>
      <c r="B101" s="156"/>
      <c r="C101" s="187" t="s">
        <v>208</v>
      </c>
      <c r="D101" s="158"/>
      <c r="E101" s="159">
        <v>0.50249999999999995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48"/>
      <c r="Y101" s="148"/>
      <c r="Z101" s="148"/>
      <c r="AA101" s="148"/>
      <c r="AB101" s="148"/>
      <c r="AC101" s="148"/>
      <c r="AD101" s="148"/>
      <c r="AE101" s="148"/>
      <c r="AF101" s="148" t="s">
        <v>135</v>
      </c>
      <c r="AG101" s="148">
        <v>0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ht="22.5" outlineLevel="1" x14ac:dyDescent="0.2">
      <c r="A102" s="169">
        <v>11</v>
      </c>
      <c r="B102" s="170" t="s">
        <v>209</v>
      </c>
      <c r="C102" s="186" t="s">
        <v>210</v>
      </c>
      <c r="D102" s="171" t="s">
        <v>211</v>
      </c>
      <c r="E102" s="172">
        <v>29</v>
      </c>
      <c r="F102" s="173"/>
      <c r="G102" s="174">
        <f>ROUND(E102*F102,2)</f>
        <v>0</v>
      </c>
      <c r="H102" s="173"/>
      <c r="I102" s="174">
        <f>ROUND(E102*H102,2)</f>
        <v>0</v>
      </c>
      <c r="J102" s="173"/>
      <c r="K102" s="174">
        <f>ROUND(E102*J102,2)</f>
        <v>0</v>
      </c>
      <c r="L102" s="174">
        <v>21</v>
      </c>
      <c r="M102" s="174">
        <f>G102*(1+L102/100)</f>
        <v>0</v>
      </c>
      <c r="N102" s="174">
        <v>1.1560000000000001E-2</v>
      </c>
      <c r="O102" s="174">
        <f>ROUND(E102*N102,2)</f>
        <v>0.34</v>
      </c>
      <c r="P102" s="174">
        <v>0</v>
      </c>
      <c r="Q102" s="174">
        <f>ROUND(E102*P102,2)</f>
        <v>0</v>
      </c>
      <c r="R102" s="174"/>
      <c r="S102" s="175" t="s">
        <v>131</v>
      </c>
      <c r="T102" s="157">
        <v>1.6579999999999999</v>
      </c>
      <c r="U102" s="157">
        <f>ROUND(E102*T102,2)</f>
        <v>48.08</v>
      </c>
      <c r="V102" s="157"/>
      <c r="W102" s="157" t="s">
        <v>132</v>
      </c>
      <c r="X102" s="148"/>
      <c r="Y102" s="148"/>
      <c r="Z102" s="148"/>
      <c r="AA102" s="148"/>
      <c r="AB102" s="148"/>
      <c r="AC102" s="148"/>
      <c r="AD102" s="148"/>
      <c r="AE102" s="148"/>
      <c r="AF102" s="148" t="s">
        <v>133</v>
      </c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outlineLevel="1" x14ac:dyDescent="0.2">
      <c r="A103" s="155"/>
      <c r="B103" s="156"/>
      <c r="C103" s="187" t="s">
        <v>212</v>
      </c>
      <c r="D103" s="158"/>
      <c r="E103" s="159">
        <v>14.5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48"/>
      <c r="Y103" s="148"/>
      <c r="Z103" s="148"/>
      <c r="AA103" s="148"/>
      <c r="AB103" s="148"/>
      <c r="AC103" s="148"/>
      <c r="AD103" s="148"/>
      <c r="AE103" s="148"/>
      <c r="AF103" s="148" t="s">
        <v>135</v>
      </c>
      <c r="AG103" s="148">
        <v>0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outlineLevel="1" x14ac:dyDescent="0.2">
      <c r="A104" s="155"/>
      <c r="B104" s="156"/>
      <c r="C104" s="187" t="s">
        <v>213</v>
      </c>
      <c r="D104" s="158"/>
      <c r="E104" s="159">
        <v>14.5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48"/>
      <c r="Y104" s="148"/>
      <c r="Z104" s="148"/>
      <c r="AA104" s="148"/>
      <c r="AB104" s="148"/>
      <c r="AC104" s="148"/>
      <c r="AD104" s="148"/>
      <c r="AE104" s="148"/>
      <c r="AF104" s="148" t="s">
        <v>135</v>
      </c>
      <c r="AG104" s="148">
        <v>0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x14ac:dyDescent="0.2">
      <c r="A105" s="163" t="s">
        <v>126</v>
      </c>
      <c r="B105" s="164" t="s">
        <v>57</v>
      </c>
      <c r="C105" s="185" t="s">
        <v>58</v>
      </c>
      <c r="D105" s="165"/>
      <c r="E105" s="166"/>
      <c r="F105" s="167"/>
      <c r="G105" s="167">
        <f>SUMIF(AF106:AF195,"&lt;&gt;NOR",G106:G195)</f>
        <v>0</v>
      </c>
      <c r="H105" s="167"/>
      <c r="I105" s="167">
        <f>SUM(I106:I195)</f>
        <v>0</v>
      </c>
      <c r="J105" s="167"/>
      <c r="K105" s="167">
        <f>SUM(K106:K195)</f>
        <v>0</v>
      </c>
      <c r="L105" s="167"/>
      <c r="M105" s="167">
        <f>SUM(M106:M195)</f>
        <v>0</v>
      </c>
      <c r="N105" s="167"/>
      <c r="O105" s="167">
        <f>SUM(O106:O195)</f>
        <v>15.709999999999999</v>
      </c>
      <c r="P105" s="167"/>
      <c r="Q105" s="167">
        <f>SUM(Q106:Q195)</f>
        <v>0</v>
      </c>
      <c r="R105" s="167"/>
      <c r="S105" s="168"/>
      <c r="T105" s="162"/>
      <c r="U105" s="162">
        <f>SUM(U106:U195)</f>
        <v>378.84999999999997</v>
      </c>
      <c r="V105" s="162"/>
      <c r="W105" s="162"/>
      <c r="AF105" t="s">
        <v>127</v>
      </c>
    </row>
    <row r="106" spans="1:59" outlineLevel="1" x14ac:dyDescent="0.2">
      <c r="A106" s="169">
        <v>12</v>
      </c>
      <c r="B106" s="170" t="s">
        <v>214</v>
      </c>
      <c r="C106" s="186" t="s">
        <v>215</v>
      </c>
      <c r="D106" s="171" t="s">
        <v>156</v>
      </c>
      <c r="E106" s="172">
        <v>30.2805</v>
      </c>
      <c r="F106" s="173"/>
      <c r="G106" s="174">
        <f>ROUND(E106*F106,2)</f>
        <v>0</v>
      </c>
      <c r="H106" s="173"/>
      <c r="I106" s="174">
        <f>ROUND(E106*H106,2)</f>
        <v>0</v>
      </c>
      <c r="J106" s="173"/>
      <c r="K106" s="174">
        <f>ROUND(E106*J106,2)</f>
        <v>0</v>
      </c>
      <c r="L106" s="174">
        <v>21</v>
      </c>
      <c r="M106" s="174">
        <f>G106*(1+L106/100)</f>
        <v>0</v>
      </c>
      <c r="N106" s="174">
        <v>4.0000000000000003E-5</v>
      </c>
      <c r="O106" s="174">
        <f>ROUND(E106*N106,2)</f>
        <v>0</v>
      </c>
      <c r="P106" s="174">
        <v>0</v>
      </c>
      <c r="Q106" s="174">
        <f>ROUND(E106*P106,2)</f>
        <v>0</v>
      </c>
      <c r="R106" s="174"/>
      <c r="S106" s="175" t="s">
        <v>131</v>
      </c>
      <c r="T106" s="157">
        <v>7.8E-2</v>
      </c>
      <c r="U106" s="157">
        <f>ROUND(E106*T106,2)</f>
        <v>2.36</v>
      </c>
      <c r="V106" s="157"/>
      <c r="W106" s="157" t="s">
        <v>132</v>
      </c>
      <c r="X106" s="148"/>
      <c r="Y106" s="148"/>
      <c r="Z106" s="148"/>
      <c r="AA106" s="148"/>
      <c r="AB106" s="148"/>
      <c r="AC106" s="148"/>
      <c r="AD106" s="148"/>
      <c r="AE106" s="148"/>
      <c r="AF106" s="148" t="s">
        <v>133</v>
      </c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outlineLevel="1" x14ac:dyDescent="0.2">
      <c r="A107" s="155"/>
      <c r="B107" s="156"/>
      <c r="C107" s="187" t="s">
        <v>140</v>
      </c>
      <c r="D107" s="158"/>
      <c r="E107" s="159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48"/>
      <c r="Y107" s="148"/>
      <c r="Z107" s="148"/>
      <c r="AA107" s="148"/>
      <c r="AB107" s="148"/>
      <c r="AC107" s="148"/>
      <c r="AD107" s="148"/>
      <c r="AE107" s="148"/>
      <c r="AF107" s="148" t="s">
        <v>135</v>
      </c>
      <c r="AG107" s="148">
        <v>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outlineLevel="1" x14ac:dyDescent="0.2">
      <c r="A108" s="155"/>
      <c r="B108" s="156"/>
      <c r="C108" s="187" t="s">
        <v>216</v>
      </c>
      <c r="D108" s="158"/>
      <c r="E108" s="159">
        <v>8.64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48"/>
      <c r="Y108" s="148"/>
      <c r="Z108" s="148"/>
      <c r="AA108" s="148"/>
      <c r="AB108" s="148"/>
      <c r="AC108" s="148"/>
      <c r="AD108" s="148"/>
      <c r="AE108" s="148"/>
      <c r="AF108" s="148" t="s">
        <v>135</v>
      </c>
      <c r="AG108" s="148">
        <v>0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outlineLevel="1" x14ac:dyDescent="0.2">
      <c r="A109" s="155"/>
      <c r="B109" s="156"/>
      <c r="C109" s="187" t="s">
        <v>217</v>
      </c>
      <c r="D109" s="158"/>
      <c r="E109" s="159">
        <v>4.32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48"/>
      <c r="Y109" s="148"/>
      <c r="Z109" s="148"/>
      <c r="AA109" s="148"/>
      <c r="AB109" s="148"/>
      <c r="AC109" s="148"/>
      <c r="AD109" s="148"/>
      <c r="AE109" s="148"/>
      <c r="AF109" s="148" t="s">
        <v>135</v>
      </c>
      <c r="AG109" s="148">
        <v>0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outlineLevel="1" x14ac:dyDescent="0.2">
      <c r="A110" s="155"/>
      <c r="B110" s="156"/>
      <c r="C110" s="187" t="s">
        <v>147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48"/>
      <c r="Y110" s="148"/>
      <c r="Z110" s="148"/>
      <c r="AA110" s="148"/>
      <c r="AB110" s="148"/>
      <c r="AC110" s="148"/>
      <c r="AD110" s="148"/>
      <c r="AE110" s="148"/>
      <c r="AF110" s="148" t="s">
        <v>135</v>
      </c>
      <c r="AG110" s="148">
        <v>0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outlineLevel="1" x14ac:dyDescent="0.2">
      <c r="A111" s="155"/>
      <c r="B111" s="156"/>
      <c r="C111" s="187" t="s">
        <v>216</v>
      </c>
      <c r="D111" s="158"/>
      <c r="E111" s="159">
        <v>8.64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48"/>
      <c r="Y111" s="148"/>
      <c r="Z111" s="148"/>
      <c r="AA111" s="148"/>
      <c r="AB111" s="148"/>
      <c r="AC111" s="148"/>
      <c r="AD111" s="148"/>
      <c r="AE111" s="148"/>
      <c r="AF111" s="148" t="s">
        <v>135</v>
      </c>
      <c r="AG111" s="148">
        <v>0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outlineLevel="1" x14ac:dyDescent="0.2">
      <c r="A112" s="155"/>
      <c r="B112" s="156"/>
      <c r="C112" s="187" t="s">
        <v>218</v>
      </c>
      <c r="D112" s="158"/>
      <c r="E112" s="159">
        <v>2.16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48"/>
      <c r="Y112" s="148"/>
      <c r="Z112" s="148"/>
      <c r="AA112" s="148"/>
      <c r="AB112" s="148"/>
      <c r="AC112" s="148"/>
      <c r="AD112" s="148"/>
      <c r="AE112" s="148"/>
      <c r="AF112" s="148" t="s">
        <v>135</v>
      </c>
      <c r="AG112" s="148">
        <v>0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outlineLevel="1" x14ac:dyDescent="0.2">
      <c r="A113" s="155"/>
      <c r="B113" s="156"/>
      <c r="C113" s="187" t="s">
        <v>148</v>
      </c>
      <c r="D113" s="158"/>
      <c r="E113" s="159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48"/>
      <c r="Y113" s="148"/>
      <c r="Z113" s="148"/>
      <c r="AA113" s="148"/>
      <c r="AB113" s="148"/>
      <c r="AC113" s="148"/>
      <c r="AD113" s="148"/>
      <c r="AE113" s="148"/>
      <c r="AF113" s="148" t="s">
        <v>135</v>
      </c>
      <c r="AG113" s="148">
        <v>0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outlineLevel="1" x14ac:dyDescent="0.2">
      <c r="A114" s="155"/>
      <c r="B114" s="156"/>
      <c r="C114" s="187" t="s">
        <v>219</v>
      </c>
      <c r="D114" s="158"/>
      <c r="E114" s="159">
        <v>2.16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48"/>
      <c r="Y114" s="148"/>
      <c r="Z114" s="148"/>
      <c r="AA114" s="148"/>
      <c r="AB114" s="148"/>
      <c r="AC114" s="148"/>
      <c r="AD114" s="148"/>
      <c r="AE114" s="148"/>
      <c r="AF114" s="148" t="s">
        <v>135</v>
      </c>
      <c r="AG114" s="148">
        <v>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outlineLevel="1" x14ac:dyDescent="0.2">
      <c r="A115" s="155"/>
      <c r="B115" s="156"/>
      <c r="C115" s="187" t="s">
        <v>220</v>
      </c>
      <c r="D115" s="158"/>
      <c r="E115" s="159">
        <v>4.3605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48"/>
      <c r="Y115" s="148"/>
      <c r="Z115" s="148"/>
      <c r="AA115" s="148"/>
      <c r="AB115" s="148"/>
      <c r="AC115" s="148"/>
      <c r="AD115" s="148"/>
      <c r="AE115" s="148"/>
      <c r="AF115" s="148" t="s">
        <v>135</v>
      </c>
      <c r="AG115" s="148">
        <v>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outlineLevel="1" x14ac:dyDescent="0.2">
      <c r="A116" s="169">
        <v>13</v>
      </c>
      <c r="B116" s="170" t="s">
        <v>221</v>
      </c>
      <c r="C116" s="186" t="s">
        <v>222</v>
      </c>
      <c r="D116" s="171" t="s">
        <v>156</v>
      </c>
      <c r="E116" s="172">
        <v>80.63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5.1229999999999998E-2</v>
      </c>
      <c r="O116" s="174">
        <f>ROUND(E116*N116,2)</f>
        <v>4.13</v>
      </c>
      <c r="P116" s="174">
        <v>0</v>
      </c>
      <c r="Q116" s="174">
        <f>ROUND(E116*P116,2)</f>
        <v>0</v>
      </c>
      <c r="R116" s="174"/>
      <c r="S116" s="175" t="s">
        <v>131</v>
      </c>
      <c r="T116" s="157">
        <v>0.90800000000000003</v>
      </c>
      <c r="U116" s="157">
        <f>ROUND(E116*T116,2)</f>
        <v>73.209999999999994</v>
      </c>
      <c r="V116" s="157"/>
      <c r="W116" s="157" t="s">
        <v>132</v>
      </c>
      <c r="X116" s="148"/>
      <c r="Y116" s="148"/>
      <c r="Z116" s="148"/>
      <c r="AA116" s="148"/>
      <c r="AB116" s="148"/>
      <c r="AC116" s="148"/>
      <c r="AD116" s="148"/>
      <c r="AE116" s="148"/>
      <c r="AF116" s="148" t="s">
        <v>133</v>
      </c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outlineLevel="1" x14ac:dyDescent="0.2">
      <c r="A117" s="155"/>
      <c r="B117" s="156"/>
      <c r="C117" s="187" t="s">
        <v>140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48"/>
      <c r="Y117" s="148"/>
      <c r="Z117" s="148"/>
      <c r="AA117" s="148"/>
      <c r="AB117" s="148"/>
      <c r="AC117" s="148"/>
      <c r="AD117" s="148"/>
      <c r="AE117" s="148"/>
      <c r="AF117" s="148" t="s">
        <v>135</v>
      </c>
      <c r="AG117" s="148">
        <v>0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outlineLevel="1" x14ac:dyDescent="0.2">
      <c r="A118" s="155"/>
      <c r="B118" s="156"/>
      <c r="C118" s="187" t="s">
        <v>223</v>
      </c>
      <c r="D118" s="158"/>
      <c r="E118" s="159">
        <v>35.96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48"/>
      <c r="Y118" s="148"/>
      <c r="Z118" s="148"/>
      <c r="AA118" s="148"/>
      <c r="AB118" s="148"/>
      <c r="AC118" s="148"/>
      <c r="AD118" s="148"/>
      <c r="AE118" s="148"/>
      <c r="AF118" s="148" t="s">
        <v>135</v>
      </c>
      <c r="AG118" s="148">
        <v>0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outlineLevel="1" x14ac:dyDescent="0.2">
      <c r="A119" s="155"/>
      <c r="B119" s="156"/>
      <c r="C119" s="187" t="s">
        <v>147</v>
      </c>
      <c r="D119" s="158"/>
      <c r="E119" s="159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48"/>
      <c r="Y119" s="148"/>
      <c r="Z119" s="148"/>
      <c r="AA119" s="148"/>
      <c r="AB119" s="148"/>
      <c r="AC119" s="148"/>
      <c r="AD119" s="148"/>
      <c r="AE119" s="148"/>
      <c r="AF119" s="148" t="s">
        <v>135</v>
      </c>
      <c r="AG119" s="148">
        <v>0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outlineLevel="1" x14ac:dyDescent="0.2">
      <c r="A120" s="155"/>
      <c r="B120" s="156"/>
      <c r="C120" s="187" t="s">
        <v>224</v>
      </c>
      <c r="D120" s="158"/>
      <c r="E120" s="159">
        <v>36.799999999999997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48"/>
      <c r="Y120" s="148"/>
      <c r="Z120" s="148"/>
      <c r="AA120" s="148"/>
      <c r="AB120" s="148"/>
      <c r="AC120" s="148"/>
      <c r="AD120" s="148"/>
      <c r="AE120" s="148"/>
      <c r="AF120" s="148" t="s">
        <v>135</v>
      </c>
      <c r="AG120" s="148">
        <v>0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outlineLevel="1" x14ac:dyDescent="0.2">
      <c r="A121" s="155"/>
      <c r="B121" s="156"/>
      <c r="C121" s="187" t="s">
        <v>148</v>
      </c>
      <c r="D121" s="158"/>
      <c r="E121" s="159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48"/>
      <c r="Y121" s="148"/>
      <c r="Z121" s="148"/>
      <c r="AA121" s="148"/>
      <c r="AB121" s="148"/>
      <c r="AC121" s="148"/>
      <c r="AD121" s="148"/>
      <c r="AE121" s="148"/>
      <c r="AF121" s="148" t="s">
        <v>135</v>
      </c>
      <c r="AG121" s="148">
        <v>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outlineLevel="1" x14ac:dyDescent="0.2">
      <c r="A122" s="155"/>
      <c r="B122" s="156"/>
      <c r="C122" s="187" t="s">
        <v>225</v>
      </c>
      <c r="D122" s="158"/>
      <c r="E122" s="159">
        <v>7.87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48"/>
      <c r="Y122" s="148"/>
      <c r="Z122" s="148"/>
      <c r="AA122" s="148"/>
      <c r="AB122" s="148"/>
      <c r="AC122" s="148"/>
      <c r="AD122" s="148"/>
      <c r="AE122" s="148"/>
      <c r="AF122" s="148" t="s">
        <v>135</v>
      </c>
      <c r="AG122" s="148">
        <v>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ht="22.5" outlineLevel="1" x14ac:dyDescent="0.2">
      <c r="A123" s="169">
        <v>14</v>
      </c>
      <c r="B123" s="170" t="s">
        <v>226</v>
      </c>
      <c r="C123" s="186" t="s">
        <v>227</v>
      </c>
      <c r="D123" s="171" t="s">
        <v>156</v>
      </c>
      <c r="E123" s="172">
        <v>37.700000000000003</v>
      </c>
      <c r="F123" s="173"/>
      <c r="G123" s="174">
        <f>ROUND(E123*F123,2)</f>
        <v>0</v>
      </c>
      <c r="H123" s="173"/>
      <c r="I123" s="174">
        <f>ROUND(E123*H123,2)</f>
        <v>0</v>
      </c>
      <c r="J123" s="173"/>
      <c r="K123" s="174">
        <f>ROUND(E123*J123,2)</f>
        <v>0</v>
      </c>
      <c r="L123" s="174">
        <v>21</v>
      </c>
      <c r="M123" s="174">
        <f>G123*(1+L123/100)</f>
        <v>0</v>
      </c>
      <c r="N123" s="174">
        <v>6.0899999999999999E-3</v>
      </c>
      <c r="O123" s="174">
        <f>ROUND(E123*N123,2)</f>
        <v>0.23</v>
      </c>
      <c r="P123" s="174">
        <v>0</v>
      </c>
      <c r="Q123" s="174">
        <f>ROUND(E123*P123,2)</f>
        <v>0</v>
      </c>
      <c r="R123" s="174"/>
      <c r="S123" s="175" t="s">
        <v>131</v>
      </c>
      <c r="T123" s="157">
        <v>0.19</v>
      </c>
      <c r="U123" s="157">
        <f>ROUND(E123*T123,2)</f>
        <v>7.16</v>
      </c>
      <c r="V123" s="157"/>
      <c r="W123" s="157" t="s">
        <v>132</v>
      </c>
      <c r="X123" s="148"/>
      <c r="Y123" s="148"/>
      <c r="Z123" s="148"/>
      <c r="AA123" s="148"/>
      <c r="AB123" s="148"/>
      <c r="AC123" s="148"/>
      <c r="AD123" s="148"/>
      <c r="AE123" s="148"/>
      <c r="AF123" s="148" t="s">
        <v>133</v>
      </c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outlineLevel="1" x14ac:dyDescent="0.2">
      <c r="A124" s="155"/>
      <c r="B124" s="156"/>
      <c r="C124" s="261" t="s">
        <v>228</v>
      </c>
      <c r="D124" s="262"/>
      <c r="E124" s="262"/>
      <c r="F124" s="262"/>
      <c r="G124" s="262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48"/>
      <c r="Y124" s="148"/>
      <c r="Z124" s="148"/>
      <c r="AA124" s="148"/>
      <c r="AB124" s="148"/>
      <c r="AC124" s="148"/>
      <c r="AD124" s="148"/>
      <c r="AE124" s="148"/>
      <c r="AF124" s="148" t="s">
        <v>229</v>
      </c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outlineLevel="1" x14ac:dyDescent="0.2">
      <c r="A125" s="155"/>
      <c r="B125" s="156"/>
      <c r="C125" s="187" t="s">
        <v>230</v>
      </c>
      <c r="D125" s="158"/>
      <c r="E125" s="159">
        <v>10.23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48"/>
      <c r="Y125" s="148"/>
      <c r="Z125" s="148"/>
      <c r="AA125" s="148"/>
      <c r="AB125" s="148"/>
      <c r="AC125" s="148"/>
      <c r="AD125" s="148"/>
      <c r="AE125" s="148"/>
      <c r="AF125" s="148" t="s">
        <v>135</v>
      </c>
      <c r="AG125" s="148">
        <v>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</row>
    <row r="126" spans="1:59" outlineLevel="1" x14ac:dyDescent="0.2">
      <c r="A126" s="155"/>
      <c r="B126" s="156"/>
      <c r="C126" s="187" t="s">
        <v>231</v>
      </c>
      <c r="D126" s="158"/>
      <c r="E126" s="159">
        <v>15.23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48"/>
      <c r="Y126" s="148"/>
      <c r="Z126" s="148"/>
      <c r="AA126" s="148"/>
      <c r="AB126" s="148"/>
      <c r="AC126" s="148"/>
      <c r="AD126" s="148"/>
      <c r="AE126" s="148"/>
      <c r="AF126" s="148" t="s">
        <v>135</v>
      </c>
      <c r="AG126" s="148">
        <v>0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outlineLevel="1" x14ac:dyDescent="0.2">
      <c r="A127" s="155"/>
      <c r="B127" s="156"/>
      <c r="C127" s="187" t="s">
        <v>232</v>
      </c>
      <c r="D127" s="158"/>
      <c r="E127" s="159">
        <v>12.24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48"/>
      <c r="Y127" s="148"/>
      <c r="Z127" s="148"/>
      <c r="AA127" s="148"/>
      <c r="AB127" s="148"/>
      <c r="AC127" s="148"/>
      <c r="AD127" s="148"/>
      <c r="AE127" s="148"/>
      <c r="AF127" s="148" t="s">
        <v>135</v>
      </c>
      <c r="AG127" s="148">
        <v>0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outlineLevel="1" x14ac:dyDescent="0.2">
      <c r="A128" s="169">
        <v>15</v>
      </c>
      <c r="B128" s="170" t="s">
        <v>233</v>
      </c>
      <c r="C128" s="186" t="s">
        <v>234</v>
      </c>
      <c r="D128" s="171" t="s">
        <v>156</v>
      </c>
      <c r="E128" s="172">
        <v>255.196</v>
      </c>
      <c r="F128" s="173"/>
      <c r="G128" s="174">
        <f>ROUND(E128*F128,2)</f>
        <v>0</v>
      </c>
      <c r="H128" s="173"/>
      <c r="I128" s="174">
        <f>ROUND(E128*H128,2)</f>
        <v>0</v>
      </c>
      <c r="J128" s="173"/>
      <c r="K128" s="174">
        <f>ROUND(E128*J128,2)</f>
        <v>0</v>
      </c>
      <c r="L128" s="174">
        <v>21</v>
      </c>
      <c r="M128" s="174">
        <f>G128*(1+L128/100)</f>
        <v>0</v>
      </c>
      <c r="N128" s="174">
        <v>5.4299999999999999E-3</v>
      </c>
      <c r="O128" s="174">
        <f>ROUND(E128*N128,2)</f>
        <v>1.39</v>
      </c>
      <c r="P128" s="174">
        <v>0</v>
      </c>
      <c r="Q128" s="174">
        <f>ROUND(E128*P128,2)</f>
        <v>0</v>
      </c>
      <c r="R128" s="174"/>
      <c r="S128" s="175" t="s">
        <v>131</v>
      </c>
      <c r="T128" s="157">
        <v>0.17</v>
      </c>
      <c r="U128" s="157">
        <f>ROUND(E128*T128,2)</f>
        <v>43.38</v>
      </c>
      <c r="V128" s="157"/>
      <c r="W128" s="157" t="s">
        <v>132</v>
      </c>
      <c r="X128" s="148"/>
      <c r="Y128" s="148"/>
      <c r="Z128" s="148"/>
      <c r="AA128" s="148"/>
      <c r="AB128" s="148"/>
      <c r="AC128" s="148"/>
      <c r="AD128" s="148"/>
      <c r="AE128" s="148"/>
      <c r="AF128" s="148" t="s">
        <v>133</v>
      </c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outlineLevel="1" x14ac:dyDescent="0.2">
      <c r="A129" s="155"/>
      <c r="B129" s="156"/>
      <c r="C129" s="187" t="s">
        <v>235</v>
      </c>
      <c r="D129" s="158"/>
      <c r="E129" s="159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48"/>
      <c r="Y129" s="148"/>
      <c r="Z129" s="148"/>
      <c r="AA129" s="148"/>
      <c r="AB129" s="148"/>
      <c r="AC129" s="148"/>
      <c r="AD129" s="148"/>
      <c r="AE129" s="148"/>
      <c r="AF129" s="148" t="s">
        <v>135</v>
      </c>
      <c r="AG129" s="148">
        <v>0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</row>
    <row r="130" spans="1:59" outlineLevel="1" x14ac:dyDescent="0.2">
      <c r="A130" s="155"/>
      <c r="B130" s="156"/>
      <c r="C130" s="187" t="s">
        <v>140</v>
      </c>
      <c r="D130" s="158"/>
      <c r="E130" s="159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48"/>
      <c r="Y130" s="148"/>
      <c r="Z130" s="148"/>
      <c r="AA130" s="148"/>
      <c r="AB130" s="148"/>
      <c r="AC130" s="148"/>
      <c r="AD130" s="148"/>
      <c r="AE130" s="148"/>
      <c r="AF130" s="148" t="s">
        <v>135</v>
      </c>
      <c r="AG130" s="148">
        <v>0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outlineLevel="1" x14ac:dyDescent="0.2">
      <c r="A131" s="155"/>
      <c r="B131" s="156"/>
      <c r="C131" s="187" t="s">
        <v>236</v>
      </c>
      <c r="D131" s="158"/>
      <c r="E131" s="159">
        <v>25.52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48"/>
      <c r="Y131" s="148"/>
      <c r="Z131" s="148"/>
      <c r="AA131" s="148"/>
      <c r="AB131" s="148"/>
      <c r="AC131" s="148"/>
      <c r="AD131" s="148"/>
      <c r="AE131" s="148"/>
      <c r="AF131" s="148" t="s">
        <v>135</v>
      </c>
      <c r="AG131" s="148">
        <v>0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</row>
    <row r="132" spans="1:59" outlineLevel="1" x14ac:dyDescent="0.2">
      <c r="A132" s="155"/>
      <c r="B132" s="156"/>
      <c r="C132" s="187" t="s">
        <v>237</v>
      </c>
      <c r="D132" s="158"/>
      <c r="E132" s="159">
        <v>-6.4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48"/>
      <c r="Y132" s="148"/>
      <c r="Z132" s="148"/>
      <c r="AA132" s="148"/>
      <c r="AB132" s="148"/>
      <c r="AC132" s="148"/>
      <c r="AD132" s="148"/>
      <c r="AE132" s="148"/>
      <c r="AF132" s="148" t="s">
        <v>135</v>
      </c>
      <c r="AG132" s="148">
        <v>0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</row>
    <row r="133" spans="1:59" outlineLevel="1" x14ac:dyDescent="0.2">
      <c r="A133" s="155"/>
      <c r="B133" s="156"/>
      <c r="C133" s="187" t="s">
        <v>238</v>
      </c>
      <c r="D133" s="158"/>
      <c r="E133" s="159">
        <v>11.657999999999999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48"/>
      <c r="Y133" s="148"/>
      <c r="Z133" s="148"/>
      <c r="AA133" s="148"/>
      <c r="AB133" s="148"/>
      <c r="AC133" s="148"/>
      <c r="AD133" s="148"/>
      <c r="AE133" s="148"/>
      <c r="AF133" s="148" t="s">
        <v>135</v>
      </c>
      <c r="AG133" s="148">
        <v>0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outlineLevel="1" x14ac:dyDescent="0.2">
      <c r="A134" s="155"/>
      <c r="B134" s="156"/>
      <c r="C134" s="187" t="s">
        <v>167</v>
      </c>
      <c r="D134" s="158"/>
      <c r="E134" s="159">
        <v>-1.8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48"/>
      <c r="Y134" s="148"/>
      <c r="Z134" s="148"/>
      <c r="AA134" s="148"/>
      <c r="AB134" s="148"/>
      <c r="AC134" s="148"/>
      <c r="AD134" s="148"/>
      <c r="AE134" s="148"/>
      <c r="AF134" s="148" t="s">
        <v>135</v>
      </c>
      <c r="AG134" s="148">
        <v>0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outlineLevel="1" x14ac:dyDescent="0.2">
      <c r="A135" s="155"/>
      <c r="B135" s="156"/>
      <c r="C135" s="187" t="s">
        <v>239</v>
      </c>
      <c r="D135" s="158"/>
      <c r="E135" s="159">
        <v>39.613999999999997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48"/>
      <c r="Y135" s="148"/>
      <c r="Z135" s="148"/>
      <c r="AA135" s="148"/>
      <c r="AB135" s="148"/>
      <c r="AC135" s="148"/>
      <c r="AD135" s="148"/>
      <c r="AE135" s="148"/>
      <c r="AF135" s="148" t="s">
        <v>135</v>
      </c>
      <c r="AG135" s="148">
        <v>0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outlineLevel="1" x14ac:dyDescent="0.2">
      <c r="A136" s="155"/>
      <c r="B136" s="156"/>
      <c r="C136" s="187" t="s">
        <v>240</v>
      </c>
      <c r="D136" s="158"/>
      <c r="E136" s="159">
        <v>-3.2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48"/>
      <c r="Y136" s="148"/>
      <c r="Z136" s="148"/>
      <c r="AA136" s="148"/>
      <c r="AB136" s="148"/>
      <c r="AC136" s="148"/>
      <c r="AD136" s="148"/>
      <c r="AE136" s="148"/>
      <c r="AF136" s="148" t="s">
        <v>135</v>
      </c>
      <c r="AG136" s="148">
        <v>0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outlineLevel="1" x14ac:dyDescent="0.2">
      <c r="A137" s="155"/>
      <c r="B137" s="156"/>
      <c r="C137" s="187" t="s">
        <v>241</v>
      </c>
      <c r="D137" s="158"/>
      <c r="E137" s="159">
        <v>-2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48"/>
      <c r="Y137" s="148"/>
      <c r="Z137" s="148"/>
      <c r="AA137" s="148"/>
      <c r="AB137" s="148"/>
      <c r="AC137" s="148"/>
      <c r="AD137" s="148"/>
      <c r="AE137" s="148"/>
      <c r="AF137" s="148" t="s">
        <v>135</v>
      </c>
      <c r="AG137" s="148">
        <v>0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outlineLevel="1" x14ac:dyDescent="0.2">
      <c r="A138" s="155"/>
      <c r="B138" s="156"/>
      <c r="C138" s="187" t="s">
        <v>242</v>
      </c>
      <c r="D138" s="158"/>
      <c r="E138" s="159">
        <v>25.925999999999998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48"/>
      <c r="Y138" s="148"/>
      <c r="Z138" s="148"/>
      <c r="AA138" s="148"/>
      <c r="AB138" s="148"/>
      <c r="AC138" s="148"/>
      <c r="AD138" s="148"/>
      <c r="AE138" s="148"/>
      <c r="AF138" s="148" t="s">
        <v>135</v>
      </c>
      <c r="AG138" s="148">
        <v>0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outlineLevel="1" x14ac:dyDescent="0.2">
      <c r="A139" s="155"/>
      <c r="B139" s="156"/>
      <c r="C139" s="187" t="s">
        <v>243</v>
      </c>
      <c r="D139" s="158"/>
      <c r="E139" s="159">
        <v>-1.6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48"/>
      <c r="Y139" s="148"/>
      <c r="Z139" s="148"/>
      <c r="AA139" s="148"/>
      <c r="AB139" s="148"/>
      <c r="AC139" s="148"/>
      <c r="AD139" s="148"/>
      <c r="AE139" s="148"/>
      <c r="AF139" s="148" t="s">
        <v>135</v>
      </c>
      <c r="AG139" s="148">
        <v>0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outlineLevel="1" x14ac:dyDescent="0.2">
      <c r="A140" s="155"/>
      <c r="B140" s="156"/>
      <c r="C140" s="187" t="s">
        <v>147</v>
      </c>
      <c r="D140" s="158"/>
      <c r="E140" s="159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48"/>
      <c r="Y140" s="148"/>
      <c r="Z140" s="148"/>
      <c r="AA140" s="148"/>
      <c r="AB140" s="148"/>
      <c r="AC140" s="148"/>
      <c r="AD140" s="148"/>
      <c r="AE140" s="148"/>
      <c r="AF140" s="148" t="s">
        <v>135</v>
      </c>
      <c r="AG140" s="148">
        <v>0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</row>
    <row r="141" spans="1:59" outlineLevel="1" x14ac:dyDescent="0.2">
      <c r="A141" s="155"/>
      <c r="B141" s="156"/>
      <c r="C141" s="187" t="s">
        <v>244</v>
      </c>
      <c r="D141" s="158"/>
      <c r="E141" s="159">
        <v>25.52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48"/>
      <c r="Y141" s="148"/>
      <c r="Z141" s="148"/>
      <c r="AA141" s="148"/>
      <c r="AB141" s="148"/>
      <c r="AC141" s="148"/>
      <c r="AD141" s="148"/>
      <c r="AE141" s="148"/>
      <c r="AF141" s="148" t="s">
        <v>135</v>
      </c>
      <c r="AG141" s="148">
        <v>0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outlineLevel="1" x14ac:dyDescent="0.2">
      <c r="A142" s="155"/>
      <c r="B142" s="156"/>
      <c r="C142" s="187" t="s">
        <v>237</v>
      </c>
      <c r="D142" s="158"/>
      <c r="E142" s="159">
        <v>-6.4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48"/>
      <c r="Y142" s="148"/>
      <c r="Z142" s="148"/>
      <c r="AA142" s="148"/>
      <c r="AB142" s="148"/>
      <c r="AC142" s="148"/>
      <c r="AD142" s="148"/>
      <c r="AE142" s="148"/>
      <c r="AF142" s="148" t="s">
        <v>135</v>
      </c>
      <c r="AG142" s="148">
        <v>0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outlineLevel="1" x14ac:dyDescent="0.2">
      <c r="A143" s="155"/>
      <c r="B143" s="156"/>
      <c r="C143" s="187" t="s">
        <v>245</v>
      </c>
      <c r="D143" s="158"/>
      <c r="E143" s="159">
        <v>11.657999999999999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48"/>
      <c r="Y143" s="148"/>
      <c r="Z143" s="148"/>
      <c r="AA143" s="148"/>
      <c r="AB143" s="148"/>
      <c r="AC143" s="148"/>
      <c r="AD143" s="148"/>
      <c r="AE143" s="148"/>
      <c r="AF143" s="148" t="s">
        <v>135</v>
      </c>
      <c r="AG143" s="148">
        <v>0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outlineLevel="1" x14ac:dyDescent="0.2">
      <c r="A144" s="155"/>
      <c r="B144" s="156"/>
      <c r="C144" s="187" t="s">
        <v>246</v>
      </c>
      <c r="D144" s="158"/>
      <c r="E144" s="159">
        <v>-1.6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48"/>
      <c r="Y144" s="148"/>
      <c r="Z144" s="148"/>
      <c r="AA144" s="148"/>
      <c r="AB144" s="148"/>
      <c r="AC144" s="148"/>
      <c r="AD144" s="148"/>
      <c r="AE144" s="148"/>
      <c r="AF144" s="148" t="s">
        <v>135</v>
      </c>
      <c r="AG144" s="148">
        <v>0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outlineLevel="1" x14ac:dyDescent="0.2">
      <c r="A145" s="155"/>
      <c r="B145" s="156"/>
      <c r="C145" s="187" t="s">
        <v>247</v>
      </c>
      <c r="D145" s="158"/>
      <c r="E145" s="159">
        <v>39.613999999999997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48"/>
      <c r="Y145" s="148"/>
      <c r="Z145" s="148"/>
      <c r="AA145" s="148"/>
      <c r="AB145" s="148"/>
      <c r="AC145" s="148"/>
      <c r="AD145" s="148"/>
      <c r="AE145" s="148"/>
      <c r="AF145" s="148" t="s">
        <v>135</v>
      </c>
      <c r="AG145" s="148">
        <v>0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outlineLevel="1" x14ac:dyDescent="0.2">
      <c r="A146" s="155"/>
      <c r="B146" s="156"/>
      <c r="C146" s="187" t="s">
        <v>240</v>
      </c>
      <c r="D146" s="158"/>
      <c r="E146" s="159">
        <v>-3.2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48"/>
      <c r="Y146" s="148"/>
      <c r="Z146" s="148"/>
      <c r="AA146" s="148"/>
      <c r="AB146" s="148"/>
      <c r="AC146" s="148"/>
      <c r="AD146" s="148"/>
      <c r="AE146" s="148"/>
      <c r="AF146" s="148" t="s">
        <v>135</v>
      </c>
      <c r="AG146" s="148">
        <v>0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outlineLevel="1" x14ac:dyDescent="0.2">
      <c r="A147" s="155"/>
      <c r="B147" s="156"/>
      <c r="C147" s="187" t="s">
        <v>241</v>
      </c>
      <c r="D147" s="158"/>
      <c r="E147" s="159">
        <v>-2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48"/>
      <c r="Y147" s="148"/>
      <c r="Z147" s="148"/>
      <c r="AA147" s="148"/>
      <c r="AB147" s="148"/>
      <c r="AC147" s="148"/>
      <c r="AD147" s="148"/>
      <c r="AE147" s="148"/>
      <c r="AF147" s="148" t="s">
        <v>135</v>
      </c>
      <c r="AG147" s="148">
        <v>0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outlineLevel="1" x14ac:dyDescent="0.2">
      <c r="A148" s="155"/>
      <c r="B148" s="156"/>
      <c r="C148" s="187" t="s">
        <v>248</v>
      </c>
      <c r="D148" s="158"/>
      <c r="E148" s="159">
        <v>25.925999999999998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48"/>
      <c r="Y148" s="148"/>
      <c r="Z148" s="148"/>
      <c r="AA148" s="148"/>
      <c r="AB148" s="148"/>
      <c r="AC148" s="148"/>
      <c r="AD148" s="148"/>
      <c r="AE148" s="148"/>
      <c r="AF148" s="148" t="s">
        <v>135</v>
      </c>
      <c r="AG148" s="148">
        <v>0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outlineLevel="1" x14ac:dyDescent="0.2">
      <c r="A149" s="155"/>
      <c r="B149" s="156"/>
      <c r="C149" s="187" t="s">
        <v>246</v>
      </c>
      <c r="D149" s="158"/>
      <c r="E149" s="159">
        <v>-1.6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48"/>
      <c r="Y149" s="148"/>
      <c r="Z149" s="148"/>
      <c r="AA149" s="148"/>
      <c r="AB149" s="148"/>
      <c r="AC149" s="148"/>
      <c r="AD149" s="148"/>
      <c r="AE149" s="148"/>
      <c r="AF149" s="148" t="s">
        <v>135</v>
      </c>
      <c r="AG149" s="148">
        <v>0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outlineLevel="1" x14ac:dyDescent="0.2">
      <c r="A150" s="155"/>
      <c r="B150" s="156"/>
      <c r="C150" s="187" t="s">
        <v>235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48"/>
      <c r="Y150" s="148"/>
      <c r="Z150" s="148"/>
      <c r="AA150" s="148"/>
      <c r="AB150" s="148"/>
      <c r="AC150" s="148"/>
      <c r="AD150" s="148"/>
      <c r="AE150" s="148"/>
      <c r="AF150" s="148" t="s">
        <v>135</v>
      </c>
      <c r="AG150" s="148">
        <v>0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outlineLevel="1" x14ac:dyDescent="0.2">
      <c r="A151" s="155"/>
      <c r="B151" s="156"/>
      <c r="C151" s="187" t="s">
        <v>140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48"/>
      <c r="Y151" s="148"/>
      <c r="Z151" s="148"/>
      <c r="AA151" s="148"/>
      <c r="AB151" s="148"/>
      <c r="AC151" s="148"/>
      <c r="AD151" s="148"/>
      <c r="AE151" s="148"/>
      <c r="AF151" s="148" t="s">
        <v>135</v>
      </c>
      <c r="AG151" s="148">
        <v>0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outlineLevel="1" x14ac:dyDescent="0.2">
      <c r="A152" s="155"/>
      <c r="B152" s="156"/>
      <c r="C152" s="187" t="s">
        <v>249</v>
      </c>
      <c r="D152" s="158"/>
      <c r="E152" s="159">
        <v>64.400000000000006</v>
      </c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48"/>
      <c r="Y152" s="148"/>
      <c r="Z152" s="148"/>
      <c r="AA152" s="148"/>
      <c r="AB152" s="148"/>
      <c r="AC152" s="148"/>
      <c r="AD152" s="148"/>
      <c r="AE152" s="148"/>
      <c r="AF152" s="148" t="s">
        <v>135</v>
      </c>
      <c r="AG152" s="148">
        <v>0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outlineLevel="1" x14ac:dyDescent="0.2">
      <c r="A153" s="155"/>
      <c r="B153" s="156"/>
      <c r="C153" s="187" t="s">
        <v>250</v>
      </c>
      <c r="D153" s="158"/>
      <c r="E153" s="159">
        <v>1.96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48"/>
      <c r="Y153" s="148"/>
      <c r="Z153" s="148"/>
      <c r="AA153" s="148"/>
      <c r="AB153" s="148"/>
      <c r="AC153" s="148"/>
      <c r="AD153" s="148"/>
      <c r="AE153" s="148"/>
      <c r="AF153" s="148" t="s">
        <v>135</v>
      </c>
      <c r="AG153" s="148">
        <v>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</row>
    <row r="154" spans="1:59" outlineLevel="1" x14ac:dyDescent="0.2">
      <c r="A154" s="155"/>
      <c r="B154" s="156"/>
      <c r="C154" s="187" t="s">
        <v>251</v>
      </c>
      <c r="D154" s="158"/>
      <c r="E154" s="159">
        <v>2.8</v>
      </c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48"/>
      <c r="Y154" s="148"/>
      <c r="Z154" s="148"/>
      <c r="AA154" s="148"/>
      <c r="AB154" s="148"/>
      <c r="AC154" s="148"/>
      <c r="AD154" s="148"/>
      <c r="AE154" s="148"/>
      <c r="AF154" s="148" t="s">
        <v>135</v>
      </c>
      <c r="AG154" s="148">
        <v>0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</row>
    <row r="155" spans="1:59" outlineLevel="1" x14ac:dyDescent="0.2">
      <c r="A155" s="155"/>
      <c r="B155" s="156"/>
      <c r="C155" s="187" t="s">
        <v>147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48"/>
      <c r="Y155" s="148"/>
      <c r="Z155" s="148"/>
      <c r="AA155" s="148"/>
      <c r="AB155" s="148"/>
      <c r="AC155" s="148"/>
      <c r="AD155" s="148"/>
      <c r="AE155" s="148"/>
      <c r="AF155" s="148" t="s">
        <v>135</v>
      </c>
      <c r="AG155" s="148">
        <v>0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</row>
    <row r="156" spans="1:59" outlineLevel="1" x14ac:dyDescent="0.2">
      <c r="A156" s="155"/>
      <c r="B156" s="156"/>
      <c r="C156" s="187" t="s">
        <v>252</v>
      </c>
      <c r="D156" s="158"/>
      <c r="E156" s="159">
        <v>6.44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48"/>
      <c r="Y156" s="148"/>
      <c r="Z156" s="148"/>
      <c r="AA156" s="148"/>
      <c r="AB156" s="148"/>
      <c r="AC156" s="148"/>
      <c r="AD156" s="148"/>
      <c r="AE156" s="148"/>
      <c r="AF156" s="148" t="s">
        <v>135</v>
      </c>
      <c r="AG156" s="148">
        <v>0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</row>
    <row r="157" spans="1:59" outlineLevel="1" x14ac:dyDescent="0.2">
      <c r="A157" s="155"/>
      <c r="B157" s="156"/>
      <c r="C157" s="187" t="s">
        <v>253</v>
      </c>
      <c r="D157" s="158"/>
      <c r="E157" s="159">
        <v>1.96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48"/>
      <c r="Y157" s="148"/>
      <c r="Z157" s="148"/>
      <c r="AA157" s="148"/>
      <c r="AB157" s="148"/>
      <c r="AC157" s="148"/>
      <c r="AD157" s="148"/>
      <c r="AE157" s="148"/>
      <c r="AF157" s="148" t="s">
        <v>135</v>
      </c>
      <c r="AG157" s="148">
        <v>0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outlineLevel="1" x14ac:dyDescent="0.2">
      <c r="A158" s="155"/>
      <c r="B158" s="156"/>
      <c r="C158" s="187" t="s">
        <v>254</v>
      </c>
      <c r="D158" s="158"/>
      <c r="E158" s="159">
        <v>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48"/>
      <c r="Y158" s="148"/>
      <c r="Z158" s="148"/>
      <c r="AA158" s="148"/>
      <c r="AB158" s="148"/>
      <c r="AC158" s="148"/>
      <c r="AD158" s="148"/>
      <c r="AE158" s="148"/>
      <c r="AF158" s="148" t="s">
        <v>135</v>
      </c>
      <c r="AG158" s="148">
        <v>0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</row>
    <row r="159" spans="1:59" outlineLevel="1" x14ac:dyDescent="0.2">
      <c r="A159" s="169">
        <v>16</v>
      </c>
      <c r="B159" s="170" t="s">
        <v>255</v>
      </c>
      <c r="C159" s="186" t="s">
        <v>256</v>
      </c>
      <c r="D159" s="171" t="s">
        <v>156</v>
      </c>
      <c r="E159" s="172">
        <v>176.88900000000001</v>
      </c>
      <c r="F159" s="173"/>
      <c r="G159" s="174">
        <f>ROUND(E159*F159,2)</f>
        <v>0</v>
      </c>
      <c r="H159" s="173"/>
      <c r="I159" s="174">
        <f>ROUND(E159*H159,2)</f>
        <v>0</v>
      </c>
      <c r="J159" s="173"/>
      <c r="K159" s="174">
        <f>ROUND(E159*J159,2)</f>
        <v>0</v>
      </c>
      <c r="L159" s="174">
        <v>21</v>
      </c>
      <c r="M159" s="174">
        <f>G159*(1+L159/100)</f>
        <v>0</v>
      </c>
      <c r="N159" s="174">
        <v>4.4139999999999999E-2</v>
      </c>
      <c r="O159" s="174">
        <f>ROUND(E159*N159,2)</f>
        <v>7.81</v>
      </c>
      <c r="P159" s="174">
        <v>0</v>
      </c>
      <c r="Q159" s="174">
        <f>ROUND(E159*P159,2)</f>
        <v>0</v>
      </c>
      <c r="R159" s="174"/>
      <c r="S159" s="175" t="s">
        <v>131</v>
      </c>
      <c r="T159" s="157">
        <v>0.6</v>
      </c>
      <c r="U159" s="157">
        <f>ROUND(E159*T159,2)</f>
        <v>106.13</v>
      </c>
      <c r="V159" s="157"/>
      <c r="W159" s="157" t="s">
        <v>132</v>
      </c>
      <c r="X159" s="148"/>
      <c r="Y159" s="148"/>
      <c r="Z159" s="148"/>
      <c r="AA159" s="148"/>
      <c r="AB159" s="148"/>
      <c r="AC159" s="148"/>
      <c r="AD159" s="148"/>
      <c r="AE159" s="148"/>
      <c r="AF159" s="148" t="s">
        <v>133</v>
      </c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</row>
    <row r="160" spans="1:59" outlineLevel="1" x14ac:dyDescent="0.2">
      <c r="A160" s="155"/>
      <c r="B160" s="156"/>
      <c r="C160" s="187" t="s">
        <v>235</v>
      </c>
      <c r="D160" s="158"/>
      <c r="E160" s="159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48"/>
      <c r="Y160" s="148"/>
      <c r="Z160" s="148"/>
      <c r="AA160" s="148"/>
      <c r="AB160" s="148"/>
      <c r="AC160" s="148"/>
      <c r="AD160" s="148"/>
      <c r="AE160" s="148"/>
      <c r="AF160" s="148" t="s">
        <v>135</v>
      </c>
      <c r="AG160" s="148">
        <v>0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</row>
    <row r="161" spans="1:59" outlineLevel="1" x14ac:dyDescent="0.2">
      <c r="A161" s="155"/>
      <c r="B161" s="156"/>
      <c r="C161" s="187" t="s">
        <v>140</v>
      </c>
      <c r="D161" s="158"/>
      <c r="E161" s="159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48"/>
      <c r="Y161" s="148"/>
      <c r="Z161" s="148"/>
      <c r="AA161" s="148"/>
      <c r="AB161" s="148"/>
      <c r="AC161" s="148"/>
      <c r="AD161" s="148"/>
      <c r="AE161" s="148"/>
      <c r="AF161" s="148" t="s">
        <v>135</v>
      </c>
      <c r="AG161" s="148">
        <v>0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</row>
    <row r="162" spans="1:59" outlineLevel="1" x14ac:dyDescent="0.2">
      <c r="A162" s="155"/>
      <c r="B162" s="156"/>
      <c r="C162" s="187" t="s">
        <v>257</v>
      </c>
      <c r="D162" s="158"/>
      <c r="E162" s="159">
        <v>6.9749999999999996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48"/>
      <c r="Y162" s="148"/>
      <c r="Z162" s="148"/>
      <c r="AA162" s="148"/>
      <c r="AB162" s="148"/>
      <c r="AC162" s="148"/>
      <c r="AD162" s="148"/>
      <c r="AE162" s="148"/>
      <c r="AF162" s="148" t="s">
        <v>135</v>
      </c>
      <c r="AG162" s="148">
        <v>0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</row>
    <row r="163" spans="1:59" outlineLevel="1" x14ac:dyDescent="0.2">
      <c r="A163" s="155"/>
      <c r="B163" s="156"/>
      <c r="C163" s="187" t="s">
        <v>258</v>
      </c>
      <c r="D163" s="158"/>
      <c r="E163" s="159">
        <v>2.1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48"/>
      <c r="Y163" s="148"/>
      <c r="Z163" s="148"/>
      <c r="AA163" s="148"/>
      <c r="AB163" s="148"/>
      <c r="AC163" s="148"/>
      <c r="AD163" s="148"/>
      <c r="AE163" s="148"/>
      <c r="AF163" s="148" t="s">
        <v>135</v>
      </c>
      <c r="AG163" s="148">
        <v>0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</row>
    <row r="164" spans="1:59" outlineLevel="1" x14ac:dyDescent="0.2">
      <c r="A164" s="155"/>
      <c r="B164" s="156"/>
      <c r="C164" s="187" t="s">
        <v>259</v>
      </c>
      <c r="D164" s="158"/>
      <c r="E164" s="159">
        <v>3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48"/>
      <c r="Y164" s="148"/>
      <c r="Z164" s="148"/>
      <c r="AA164" s="148"/>
      <c r="AB164" s="148"/>
      <c r="AC164" s="148"/>
      <c r="AD164" s="148"/>
      <c r="AE164" s="148"/>
      <c r="AF164" s="148" t="s">
        <v>135</v>
      </c>
      <c r="AG164" s="148">
        <v>0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</row>
    <row r="165" spans="1:59" outlineLevel="1" x14ac:dyDescent="0.2">
      <c r="A165" s="155"/>
      <c r="B165" s="156"/>
      <c r="C165" s="187" t="s">
        <v>147</v>
      </c>
      <c r="D165" s="158"/>
      <c r="E165" s="159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48"/>
      <c r="Y165" s="148"/>
      <c r="Z165" s="148"/>
      <c r="AA165" s="148"/>
      <c r="AB165" s="148"/>
      <c r="AC165" s="148"/>
      <c r="AD165" s="148"/>
      <c r="AE165" s="148"/>
      <c r="AF165" s="148" t="s">
        <v>135</v>
      </c>
      <c r="AG165" s="148">
        <v>0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</row>
    <row r="166" spans="1:59" outlineLevel="1" x14ac:dyDescent="0.2">
      <c r="A166" s="155"/>
      <c r="B166" s="156"/>
      <c r="C166" s="187" t="s">
        <v>260</v>
      </c>
      <c r="D166" s="158"/>
      <c r="E166" s="159">
        <v>6.9749999999999996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48"/>
      <c r="Y166" s="148"/>
      <c r="Z166" s="148"/>
      <c r="AA166" s="148"/>
      <c r="AB166" s="148"/>
      <c r="AC166" s="148"/>
      <c r="AD166" s="148"/>
      <c r="AE166" s="148"/>
      <c r="AF166" s="148" t="s">
        <v>135</v>
      </c>
      <c r="AG166" s="148">
        <v>0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</row>
    <row r="167" spans="1:59" outlineLevel="1" x14ac:dyDescent="0.2">
      <c r="A167" s="155"/>
      <c r="B167" s="156"/>
      <c r="C167" s="187" t="s">
        <v>261</v>
      </c>
      <c r="D167" s="158"/>
      <c r="E167" s="159">
        <v>2.1</v>
      </c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48"/>
      <c r="Y167" s="148"/>
      <c r="Z167" s="148"/>
      <c r="AA167" s="148"/>
      <c r="AB167" s="148"/>
      <c r="AC167" s="148"/>
      <c r="AD167" s="148"/>
      <c r="AE167" s="148"/>
      <c r="AF167" s="148" t="s">
        <v>135</v>
      </c>
      <c r="AG167" s="148">
        <v>0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</row>
    <row r="168" spans="1:59" outlineLevel="1" x14ac:dyDescent="0.2">
      <c r="A168" s="155"/>
      <c r="B168" s="156"/>
      <c r="C168" s="187" t="s">
        <v>262</v>
      </c>
      <c r="D168" s="158"/>
      <c r="E168" s="159">
        <v>3</v>
      </c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48"/>
      <c r="Y168" s="148"/>
      <c r="Z168" s="148"/>
      <c r="AA168" s="148"/>
      <c r="AB168" s="148"/>
      <c r="AC168" s="148"/>
      <c r="AD168" s="148"/>
      <c r="AE168" s="148"/>
      <c r="AF168" s="148" t="s">
        <v>135</v>
      </c>
      <c r="AG168" s="148">
        <v>0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</row>
    <row r="169" spans="1:59" outlineLevel="1" x14ac:dyDescent="0.2">
      <c r="A169" s="155"/>
      <c r="B169" s="156"/>
      <c r="C169" s="188" t="s">
        <v>263</v>
      </c>
      <c r="D169" s="160"/>
      <c r="E169" s="161">
        <v>24.15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48"/>
      <c r="Y169" s="148"/>
      <c r="Z169" s="148"/>
      <c r="AA169" s="148"/>
      <c r="AB169" s="148"/>
      <c r="AC169" s="148"/>
      <c r="AD169" s="148"/>
      <c r="AE169" s="148"/>
      <c r="AF169" s="148" t="s">
        <v>135</v>
      </c>
      <c r="AG169" s="148">
        <v>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</row>
    <row r="170" spans="1:59" outlineLevel="1" x14ac:dyDescent="0.2">
      <c r="A170" s="155"/>
      <c r="B170" s="156"/>
      <c r="C170" s="187" t="s">
        <v>140</v>
      </c>
      <c r="D170" s="158"/>
      <c r="E170" s="159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48"/>
      <c r="Y170" s="148"/>
      <c r="Z170" s="148"/>
      <c r="AA170" s="148"/>
      <c r="AB170" s="148"/>
      <c r="AC170" s="148"/>
      <c r="AD170" s="148"/>
      <c r="AE170" s="148"/>
      <c r="AF170" s="148" t="s">
        <v>135</v>
      </c>
      <c r="AG170" s="148">
        <v>0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</row>
    <row r="171" spans="1:59" outlineLevel="1" x14ac:dyDescent="0.2">
      <c r="A171" s="155"/>
      <c r="B171" s="156"/>
      <c r="C171" s="187" t="s">
        <v>264</v>
      </c>
      <c r="D171" s="158"/>
      <c r="E171" s="159">
        <v>70.992000000000004</v>
      </c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48"/>
      <c r="Y171" s="148"/>
      <c r="Z171" s="148"/>
      <c r="AA171" s="148"/>
      <c r="AB171" s="148"/>
      <c r="AC171" s="148"/>
      <c r="AD171" s="148"/>
      <c r="AE171" s="148"/>
      <c r="AF171" s="148" t="s">
        <v>135</v>
      </c>
      <c r="AG171" s="148">
        <v>0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</row>
    <row r="172" spans="1:59" outlineLevel="1" x14ac:dyDescent="0.2">
      <c r="A172" s="155"/>
      <c r="B172" s="156"/>
      <c r="C172" s="187" t="s">
        <v>240</v>
      </c>
      <c r="D172" s="158"/>
      <c r="E172" s="159">
        <v>-3.2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48"/>
      <c r="Y172" s="148"/>
      <c r="Z172" s="148"/>
      <c r="AA172" s="148"/>
      <c r="AB172" s="148"/>
      <c r="AC172" s="148"/>
      <c r="AD172" s="148"/>
      <c r="AE172" s="148"/>
      <c r="AF172" s="148" t="s">
        <v>135</v>
      </c>
      <c r="AG172" s="148">
        <v>0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</row>
    <row r="173" spans="1:59" outlineLevel="1" x14ac:dyDescent="0.2">
      <c r="A173" s="155"/>
      <c r="B173" s="156"/>
      <c r="C173" s="187" t="s">
        <v>241</v>
      </c>
      <c r="D173" s="158"/>
      <c r="E173" s="159">
        <v>-2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48"/>
      <c r="Y173" s="148"/>
      <c r="Z173" s="148"/>
      <c r="AA173" s="148"/>
      <c r="AB173" s="148"/>
      <c r="AC173" s="148"/>
      <c r="AD173" s="148"/>
      <c r="AE173" s="148"/>
      <c r="AF173" s="148" t="s">
        <v>135</v>
      </c>
      <c r="AG173" s="148">
        <v>0</v>
      </c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</row>
    <row r="174" spans="1:59" outlineLevel="1" x14ac:dyDescent="0.2">
      <c r="A174" s="155"/>
      <c r="B174" s="156"/>
      <c r="C174" s="187" t="s">
        <v>265</v>
      </c>
      <c r="D174" s="158"/>
      <c r="E174" s="159">
        <v>-4.32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48"/>
      <c r="Y174" s="148"/>
      <c r="Z174" s="148"/>
      <c r="AA174" s="148"/>
      <c r="AB174" s="148"/>
      <c r="AC174" s="148"/>
      <c r="AD174" s="148"/>
      <c r="AE174" s="148"/>
      <c r="AF174" s="148" t="s">
        <v>135</v>
      </c>
      <c r="AG174" s="148">
        <v>0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</row>
    <row r="175" spans="1:59" outlineLevel="1" x14ac:dyDescent="0.2">
      <c r="A175" s="155"/>
      <c r="B175" s="156"/>
      <c r="C175" s="187" t="s">
        <v>266</v>
      </c>
      <c r="D175" s="158"/>
      <c r="E175" s="159">
        <v>-2.16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48"/>
      <c r="Y175" s="148"/>
      <c r="Z175" s="148"/>
      <c r="AA175" s="148"/>
      <c r="AB175" s="148"/>
      <c r="AC175" s="148"/>
      <c r="AD175" s="148"/>
      <c r="AE175" s="148"/>
      <c r="AF175" s="148" t="s">
        <v>135</v>
      </c>
      <c r="AG175" s="148">
        <v>0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</row>
    <row r="176" spans="1:59" outlineLevel="1" x14ac:dyDescent="0.2">
      <c r="A176" s="155"/>
      <c r="B176" s="156"/>
      <c r="C176" s="187" t="s">
        <v>147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48"/>
      <c r="Y176" s="148"/>
      <c r="Z176" s="148"/>
      <c r="AA176" s="148"/>
      <c r="AB176" s="148"/>
      <c r="AC176" s="148"/>
      <c r="AD176" s="148"/>
      <c r="AE176" s="148"/>
      <c r="AF176" s="148" t="s">
        <v>135</v>
      </c>
      <c r="AG176" s="148">
        <v>0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</row>
    <row r="177" spans="1:59" outlineLevel="1" x14ac:dyDescent="0.2">
      <c r="A177" s="155"/>
      <c r="B177" s="156"/>
      <c r="C177" s="187" t="s">
        <v>267</v>
      </c>
      <c r="D177" s="158"/>
      <c r="E177" s="159">
        <v>70.992000000000004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48"/>
      <c r="Y177" s="148"/>
      <c r="Z177" s="148"/>
      <c r="AA177" s="148"/>
      <c r="AB177" s="148"/>
      <c r="AC177" s="148"/>
      <c r="AD177" s="148"/>
      <c r="AE177" s="148"/>
      <c r="AF177" s="148" t="s">
        <v>135</v>
      </c>
      <c r="AG177" s="148">
        <v>0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</row>
    <row r="178" spans="1:59" outlineLevel="1" x14ac:dyDescent="0.2">
      <c r="A178" s="155"/>
      <c r="B178" s="156"/>
      <c r="C178" s="187" t="s">
        <v>240</v>
      </c>
      <c r="D178" s="158"/>
      <c r="E178" s="159">
        <v>-3.2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48"/>
      <c r="Y178" s="148"/>
      <c r="Z178" s="148"/>
      <c r="AA178" s="148"/>
      <c r="AB178" s="148"/>
      <c r="AC178" s="148"/>
      <c r="AD178" s="148"/>
      <c r="AE178" s="148"/>
      <c r="AF178" s="148" t="s">
        <v>135</v>
      </c>
      <c r="AG178" s="148">
        <v>0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</row>
    <row r="179" spans="1:59" outlineLevel="1" x14ac:dyDescent="0.2">
      <c r="A179" s="155"/>
      <c r="B179" s="156"/>
      <c r="C179" s="187" t="s">
        <v>241</v>
      </c>
      <c r="D179" s="158"/>
      <c r="E179" s="159">
        <v>-2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48"/>
      <c r="Y179" s="148"/>
      <c r="Z179" s="148"/>
      <c r="AA179" s="148"/>
      <c r="AB179" s="148"/>
      <c r="AC179" s="148"/>
      <c r="AD179" s="148"/>
      <c r="AE179" s="148"/>
      <c r="AF179" s="148" t="s">
        <v>135</v>
      </c>
      <c r="AG179" s="148">
        <v>0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</row>
    <row r="180" spans="1:59" outlineLevel="1" x14ac:dyDescent="0.2">
      <c r="A180" s="155"/>
      <c r="B180" s="156"/>
      <c r="C180" s="187" t="s">
        <v>265</v>
      </c>
      <c r="D180" s="158"/>
      <c r="E180" s="159">
        <v>-4.32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48"/>
      <c r="Y180" s="148"/>
      <c r="Z180" s="148"/>
      <c r="AA180" s="148"/>
      <c r="AB180" s="148"/>
      <c r="AC180" s="148"/>
      <c r="AD180" s="148"/>
      <c r="AE180" s="148"/>
      <c r="AF180" s="148" t="s">
        <v>135</v>
      </c>
      <c r="AG180" s="148">
        <v>0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</row>
    <row r="181" spans="1:59" outlineLevel="1" x14ac:dyDescent="0.2">
      <c r="A181" s="155"/>
      <c r="B181" s="156"/>
      <c r="C181" s="187" t="s">
        <v>266</v>
      </c>
      <c r="D181" s="158"/>
      <c r="E181" s="159">
        <v>-2.16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48"/>
      <c r="Y181" s="148"/>
      <c r="Z181" s="148"/>
      <c r="AA181" s="148"/>
      <c r="AB181" s="148"/>
      <c r="AC181" s="148"/>
      <c r="AD181" s="148"/>
      <c r="AE181" s="148"/>
      <c r="AF181" s="148" t="s">
        <v>135</v>
      </c>
      <c r="AG181" s="148">
        <v>0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</row>
    <row r="182" spans="1:59" outlineLevel="1" x14ac:dyDescent="0.2">
      <c r="A182" s="155"/>
      <c r="B182" s="156"/>
      <c r="C182" s="187" t="s">
        <v>148</v>
      </c>
      <c r="D182" s="158"/>
      <c r="E182" s="159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48"/>
      <c r="Y182" s="148"/>
      <c r="Z182" s="148"/>
      <c r="AA182" s="148"/>
      <c r="AB182" s="148"/>
      <c r="AC182" s="148"/>
      <c r="AD182" s="148"/>
      <c r="AE182" s="148"/>
      <c r="AF182" s="148" t="s">
        <v>135</v>
      </c>
      <c r="AG182" s="148">
        <v>0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</row>
    <row r="183" spans="1:59" outlineLevel="1" x14ac:dyDescent="0.2">
      <c r="A183" s="155"/>
      <c r="B183" s="156"/>
      <c r="C183" s="187" t="s">
        <v>268</v>
      </c>
      <c r="D183" s="158"/>
      <c r="E183" s="159">
        <v>39.875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48"/>
      <c r="Y183" s="148"/>
      <c r="Z183" s="148"/>
      <c r="AA183" s="148"/>
      <c r="AB183" s="148"/>
      <c r="AC183" s="148"/>
      <c r="AD183" s="148"/>
      <c r="AE183" s="148"/>
      <c r="AF183" s="148" t="s">
        <v>135</v>
      </c>
      <c r="AG183" s="148">
        <v>0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</row>
    <row r="184" spans="1:59" outlineLevel="1" x14ac:dyDescent="0.2">
      <c r="A184" s="155"/>
      <c r="B184" s="156"/>
      <c r="C184" s="187" t="s">
        <v>266</v>
      </c>
      <c r="D184" s="158"/>
      <c r="E184" s="159">
        <v>-2.16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48"/>
      <c r="Y184" s="148"/>
      <c r="Z184" s="148"/>
      <c r="AA184" s="148"/>
      <c r="AB184" s="148"/>
      <c r="AC184" s="148"/>
      <c r="AD184" s="148"/>
      <c r="AE184" s="148"/>
      <c r="AF184" s="148" t="s">
        <v>135</v>
      </c>
      <c r="AG184" s="148">
        <v>0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</row>
    <row r="185" spans="1:59" outlineLevel="1" x14ac:dyDescent="0.2">
      <c r="A185" s="155"/>
      <c r="B185" s="156"/>
      <c r="C185" s="187" t="s">
        <v>269</v>
      </c>
      <c r="D185" s="158"/>
      <c r="E185" s="159">
        <v>-3.6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48"/>
      <c r="Y185" s="148"/>
      <c r="Z185" s="148"/>
      <c r="AA185" s="148"/>
      <c r="AB185" s="148"/>
      <c r="AC185" s="148"/>
      <c r="AD185" s="148"/>
      <c r="AE185" s="148"/>
      <c r="AF185" s="148" t="s">
        <v>135</v>
      </c>
      <c r="AG185" s="148">
        <v>0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</row>
    <row r="186" spans="1:59" outlineLevel="1" x14ac:dyDescent="0.2">
      <c r="A186" s="155"/>
      <c r="B186" s="156"/>
      <c r="C186" s="188" t="s">
        <v>263</v>
      </c>
      <c r="D186" s="160"/>
      <c r="E186" s="161">
        <v>152.739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48"/>
      <c r="Y186" s="148"/>
      <c r="Z186" s="148"/>
      <c r="AA186" s="148"/>
      <c r="AB186" s="148"/>
      <c r="AC186" s="148"/>
      <c r="AD186" s="148"/>
      <c r="AE186" s="148"/>
      <c r="AF186" s="148" t="s">
        <v>135</v>
      </c>
      <c r="AG186" s="148">
        <v>1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</row>
    <row r="187" spans="1:59" outlineLevel="1" x14ac:dyDescent="0.2">
      <c r="A187" s="169">
        <v>17</v>
      </c>
      <c r="B187" s="170" t="s">
        <v>270</v>
      </c>
      <c r="C187" s="186" t="s">
        <v>271</v>
      </c>
      <c r="D187" s="171" t="s">
        <v>156</v>
      </c>
      <c r="E187" s="172">
        <v>199.184</v>
      </c>
      <c r="F187" s="173"/>
      <c r="G187" s="174">
        <f>ROUND(E187*F187,2)</f>
        <v>0</v>
      </c>
      <c r="H187" s="173"/>
      <c r="I187" s="174">
        <f>ROUND(E187*H187,2)</f>
        <v>0</v>
      </c>
      <c r="J187" s="173"/>
      <c r="K187" s="174">
        <f>ROUND(E187*J187,2)</f>
        <v>0</v>
      </c>
      <c r="L187" s="174">
        <v>21</v>
      </c>
      <c r="M187" s="174">
        <f>G187*(1+L187/100)</f>
        <v>0</v>
      </c>
      <c r="N187" s="174">
        <v>6.5799999999999999E-3</v>
      </c>
      <c r="O187" s="174">
        <f>ROUND(E187*N187,2)</f>
        <v>1.31</v>
      </c>
      <c r="P187" s="174">
        <v>0</v>
      </c>
      <c r="Q187" s="174">
        <f>ROUND(E187*P187,2)</f>
        <v>0</v>
      </c>
      <c r="R187" s="174"/>
      <c r="S187" s="175" t="s">
        <v>131</v>
      </c>
      <c r="T187" s="157">
        <v>0.31900000000000001</v>
      </c>
      <c r="U187" s="157">
        <f>ROUND(E187*T187,2)</f>
        <v>63.54</v>
      </c>
      <c r="V187" s="157"/>
      <c r="W187" s="157" t="s">
        <v>132</v>
      </c>
      <c r="X187" s="148"/>
      <c r="Y187" s="148"/>
      <c r="Z187" s="148"/>
      <c r="AA187" s="148"/>
      <c r="AB187" s="148"/>
      <c r="AC187" s="148"/>
      <c r="AD187" s="148"/>
      <c r="AE187" s="148"/>
      <c r="AF187" s="148" t="s">
        <v>133</v>
      </c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</row>
    <row r="188" spans="1:59" outlineLevel="1" x14ac:dyDescent="0.2">
      <c r="A188" s="155"/>
      <c r="B188" s="156"/>
      <c r="C188" s="187" t="s">
        <v>272</v>
      </c>
      <c r="D188" s="158"/>
      <c r="E188" s="159">
        <v>176.88900000000001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48"/>
      <c r="Y188" s="148"/>
      <c r="Z188" s="148"/>
      <c r="AA188" s="148"/>
      <c r="AB188" s="148"/>
      <c r="AC188" s="148"/>
      <c r="AD188" s="148"/>
      <c r="AE188" s="148"/>
      <c r="AF188" s="148" t="s">
        <v>135</v>
      </c>
      <c r="AG188" s="148">
        <v>0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</row>
    <row r="189" spans="1:59" outlineLevel="1" x14ac:dyDescent="0.2">
      <c r="A189" s="155"/>
      <c r="B189" s="156"/>
      <c r="C189" s="187" t="s">
        <v>273</v>
      </c>
      <c r="D189" s="158"/>
      <c r="E189" s="159">
        <v>229.47900000000001</v>
      </c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48"/>
      <c r="Y189" s="148"/>
      <c r="Z189" s="148"/>
      <c r="AA189" s="148"/>
      <c r="AB189" s="148"/>
      <c r="AC189" s="148"/>
      <c r="AD189" s="148"/>
      <c r="AE189" s="148"/>
      <c r="AF189" s="148" t="s">
        <v>135</v>
      </c>
      <c r="AG189" s="148">
        <v>0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</row>
    <row r="190" spans="1:59" outlineLevel="1" x14ac:dyDescent="0.2">
      <c r="A190" s="155"/>
      <c r="B190" s="156"/>
      <c r="C190" s="187" t="s">
        <v>274</v>
      </c>
      <c r="D190" s="158"/>
      <c r="E190" s="159">
        <v>-207.184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48"/>
      <c r="Y190" s="148"/>
      <c r="Z190" s="148"/>
      <c r="AA190" s="148"/>
      <c r="AB190" s="148"/>
      <c r="AC190" s="148"/>
      <c r="AD190" s="148"/>
      <c r="AE190" s="148"/>
      <c r="AF190" s="148" t="s">
        <v>135</v>
      </c>
      <c r="AG190" s="148">
        <v>0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</row>
    <row r="191" spans="1:59" ht="22.5" outlineLevel="1" x14ac:dyDescent="0.2">
      <c r="A191" s="169">
        <v>18</v>
      </c>
      <c r="B191" s="170" t="s">
        <v>275</v>
      </c>
      <c r="C191" s="186" t="s">
        <v>276</v>
      </c>
      <c r="D191" s="171" t="s">
        <v>156</v>
      </c>
      <c r="E191" s="172">
        <v>229.47900000000001</v>
      </c>
      <c r="F191" s="173"/>
      <c r="G191" s="174">
        <f>ROUND(E191*F191,2)</f>
        <v>0</v>
      </c>
      <c r="H191" s="173"/>
      <c r="I191" s="174">
        <f>ROUND(E191*H191,2)</f>
        <v>0</v>
      </c>
      <c r="J191" s="173"/>
      <c r="K191" s="174">
        <f>ROUND(E191*J191,2)</f>
        <v>0</v>
      </c>
      <c r="L191" s="174">
        <v>21</v>
      </c>
      <c r="M191" s="174">
        <f>G191*(1+L191/100)</f>
        <v>0</v>
      </c>
      <c r="N191" s="174">
        <v>3.6700000000000001E-3</v>
      </c>
      <c r="O191" s="174">
        <f>ROUND(E191*N191,2)</f>
        <v>0.84</v>
      </c>
      <c r="P191" s="174">
        <v>0</v>
      </c>
      <c r="Q191" s="174">
        <f>ROUND(E191*P191,2)</f>
        <v>0</v>
      </c>
      <c r="R191" s="174"/>
      <c r="S191" s="175" t="s">
        <v>131</v>
      </c>
      <c r="T191" s="157">
        <v>0.36199999999999999</v>
      </c>
      <c r="U191" s="157">
        <f>ROUND(E191*T191,2)</f>
        <v>83.07</v>
      </c>
      <c r="V191" s="157"/>
      <c r="W191" s="157" t="s">
        <v>132</v>
      </c>
      <c r="X191" s="148"/>
      <c r="Y191" s="148"/>
      <c r="Z191" s="148"/>
      <c r="AA191" s="148"/>
      <c r="AB191" s="148"/>
      <c r="AC191" s="148"/>
      <c r="AD191" s="148"/>
      <c r="AE191" s="148"/>
      <c r="AF191" s="148" t="s">
        <v>133</v>
      </c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</row>
    <row r="192" spans="1:59" outlineLevel="1" x14ac:dyDescent="0.2">
      <c r="A192" s="155"/>
      <c r="B192" s="156"/>
      <c r="C192" s="187" t="s">
        <v>277</v>
      </c>
      <c r="D192" s="158"/>
      <c r="E192" s="159">
        <v>17.6175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48"/>
      <c r="Y192" s="148"/>
      <c r="Z192" s="148"/>
      <c r="AA192" s="148"/>
      <c r="AB192" s="148"/>
      <c r="AC192" s="148"/>
      <c r="AD192" s="148"/>
      <c r="AE192" s="148"/>
      <c r="AF192" s="148" t="s">
        <v>135</v>
      </c>
      <c r="AG192" s="148">
        <v>0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</row>
    <row r="193" spans="1:59" outlineLevel="1" x14ac:dyDescent="0.2">
      <c r="A193" s="155"/>
      <c r="B193" s="156"/>
      <c r="C193" s="187" t="s">
        <v>278</v>
      </c>
      <c r="D193" s="158"/>
      <c r="E193" s="159">
        <v>141.36199999999999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48"/>
      <c r="Y193" s="148"/>
      <c r="Z193" s="148"/>
      <c r="AA193" s="148"/>
      <c r="AB193" s="148"/>
      <c r="AC193" s="148"/>
      <c r="AD193" s="148"/>
      <c r="AE193" s="148"/>
      <c r="AF193" s="148" t="s">
        <v>135</v>
      </c>
      <c r="AG193" s="148">
        <v>0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</row>
    <row r="194" spans="1:59" outlineLevel="1" x14ac:dyDescent="0.2">
      <c r="A194" s="155"/>
      <c r="B194" s="156"/>
      <c r="C194" s="187" t="s">
        <v>279</v>
      </c>
      <c r="D194" s="158"/>
      <c r="E194" s="159">
        <v>38.781999999999996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48"/>
      <c r="Y194" s="148"/>
      <c r="Z194" s="148"/>
      <c r="AA194" s="148"/>
      <c r="AB194" s="148"/>
      <c r="AC194" s="148"/>
      <c r="AD194" s="148"/>
      <c r="AE194" s="148"/>
      <c r="AF194" s="148" t="s">
        <v>135</v>
      </c>
      <c r="AG194" s="148">
        <v>0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</row>
    <row r="195" spans="1:59" outlineLevel="1" x14ac:dyDescent="0.2">
      <c r="A195" s="155"/>
      <c r="B195" s="156"/>
      <c r="C195" s="187" t="s">
        <v>280</v>
      </c>
      <c r="D195" s="158"/>
      <c r="E195" s="159">
        <v>31.717500000000001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48"/>
      <c r="Y195" s="148"/>
      <c r="Z195" s="148"/>
      <c r="AA195" s="148"/>
      <c r="AB195" s="148"/>
      <c r="AC195" s="148"/>
      <c r="AD195" s="148"/>
      <c r="AE195" s="148"/>
      <c r="AF195" s="148" t="s">
        <v>135</v>
      </c>
      <c r="AG195" s="148">
        <v>0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</row>
    <row r="196" spans="1:59" x14ac:dyDescent="0.2">
      <c r="A196" s="163" t="s">
        <v>126</v>
      </c>
      <c r="B196" s="164" t="s">
        <v>59</v>
      </c>
      <c r="C196" s="185" t="s">
        <v>60</v>
      </c>
      <c r="D196" s="165"/>
      <c r="E196" s="166"/>
      <c r="F196" s="167"/>
      <c r="G196" s="167">
        <f>SUMIF(AF197:AF211,"&lt;&gt;NOR",G197:G211)</f>
        <v>0</v>
      </c>
      <c r="H196" s="167"/>
      <c r="I196" s="167">
        <f>SUM(I197:I211)</f>
        <v>0</v>
      </c>
      <c r="J196" s="167"/>
      <c r="K196" s="167">
        <f>SUM(K197:K211)</f>
        <v>0</v>
      </c>
      <c r="L196" s="167"/>
      <c r="M196" s="167">
        <f>SUM(M197:M211)</f>
        <v>0</v>
      </c>
      <c r="N196" s="167"/>
      <c r="O196" s="167">
        <f>SUM(O197:O211)</f>
        <v>18.07</v>
      </c>
      <c r="P196" s="167"/>
      <c r="Q196" s="167">
        <f>SUM(Q197:Q211)</f>
        <v>0</v>
      </c>
      <c r="R196" s="167"/>
      <c r="S196" s="168"/>
      <c r="T196" s="162"/>
      <c r="U196" s="162">
        <f>SUM(U197:U211)</f>
        <v>32.81</v>
      </c>
      <c r="V196" s="162"/>
      <c r="W196" s="162"/>
      <c r="AF196" t="s">
        <v>127</v>
      </c>
    </row>
    <row r="197" spans="1:59" outlineLevel="1" x14ac:dyDescent="0.2">
      <c r="A197" s="169">
        <v>19</v>
      </c>
      <c r="B197" s="170" t="s">
        <v>281</v>
      </c>
      <c r="C197" s="186" t="s">
        <v>282</v>
      </c>
      <c r="D197" s="171" t="s">
        <v>130</v>
      </c>
      <c r="E197" s="172">
        <v>6.8535500000000003</v>
      </c>
      <c r="F197" s="173"/>
      <c r="G197" s="174">
        <f>ROUND(E197*F197,2)</f>
        <v>0</v>
      </c>
      <c r="H197" s="173"/>
      <c r="I197" s="174">
        <f>ROUND(E197*H197,2)</f>
        <v>0</v>
      </c>
      <c r="J197" s="173"/>
      <c r="K197" s="174">
        <f>ROUND(E197*J197,2)</f>
        <v>0</v>
      </c>
      <c r="L197" s="174">
        <v>21</v>
      </c>
      <c r="M197" s="174">
        <f>G197*(1+L197/100)</f>
        <v>0</v>
      </c>
      <c r="N197" s="174">
        <v>2.5249999999999999</v>
      </c>
      <c r="O197" s="174">
        <f>ROUND(E197*N197,2)</f>
        <v>17.309999999999999</v>
      </c>
      <c r="P197" s="174">
        <v>0</v>
      </c>
      <c r="Q197" s="174">
        <f>ROUND(E197*P197,2)</f>
        <v>0</v>
      </c>
      <c r="R197" s="174"/>
      <c r="S197" s="175" t="s">
        <v>131</v>
      </c>
      <c r="T197" s="157">
        <v>3.2130000000000001</v>
      </c>
      <c r="U197" s="157">
        <f>ROUND(E197*T197,2)</f>
        <v>22.02</v>
      </c>
      <c r="V197" s="157"/>
      <c r="W197" s="157" t="s">
        <v>132</v>
      </c>
      <c r="X197" s="148"/>
      <c r="Y197" s="148"/>
      <c r="Z197" s="148"/>
      <c r="AA197" s="148"/>
      <c r="AB197" s="148"/>
      <c r="AC197" s="148"/>
      <c r="AD197" s="148"/>
      <c r="AE197" s="148"/>
      <c r="AF197" s="148" t="s">
        <v>133</v>
      </c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</row>
    <row r="198" spans="1:59" outlineLevel="1" x14ac:dyDescent="0.2">
      <c r="A198" s="155"/>
      <c r="B198" s="156"/>
      <c r="C198" s="261" t="s">
        <v>283</v>
      </c>
      <c r="D198" s="262"/>
      <c r="E198" s="262"/>
      <c r="F198" s="262"/>
      <c r="G198" s="262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48"/>
      <c r="Y198" s="148"/>
      <c r="Z198" s="148"/>
      <c r="AA198" s="148"/>
      <c r="AB198" s="148"/>
      <c r="AC198" s="148"/>
      <c r="AD198" s="148"/>
      <c r="AE198" s="148"/>
      <c r="AF198" s="148" t="s">
        <v>229</v>
      </c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</row>
    <row r="199" spans="1:59" outlineLevel="1" x14ac:dyDescent="0.2">
      <c r="A199" s="155"/>
      <c r="B199" s="156"/>
      <c r="C199" s="187" t="s">
        <v>140</v>
      </c>
      <c r="D199" s="158"/>
      <c r="E199" s="159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48"/>
      <c r="Y199" s="148"/>
      <c r="Z199" s="148"/>
      <c r="AA199" s="148"/>
      <c r="AB199" s="148"/>
      <c r="AC199" s="148"/>
      <c r="AD199" s="148"/>
      <c r="AE199" s="148"/>
      <c r="AF199" s="148" t="s">
        <v>135</v>
      </c>
      <c r="AG199" s="148">
        <v>0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</row>
    <row r="200" spans="1:59" outlineLevel="1" x14ac:dyDescent="0.2">
      <c r="A200" s="155"/>
      <c r="B200" s="156"/>
      <c r="C200" s="187" t="s">
        <v>284</v>
      </c>
      <c r="D200" s="158"/>
      <c r="E200" s="159">
        <v>3.0566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48"/>
      <c r="Y200" s="148"/>
      <c r="Z200" s="148"/>
      <c r="AA200" s="148"/>
      <c r="AB200" s="148"/>
      <c r="AC200" s="148"/>
      <c r="AD200" s="148"/>
      <c r="AE200" s="148"/>
      <c r="AF200" s="148" t="s">
        <v>135</v>
      </c>
      <c r="AG200" s="148">
        <v>0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</row>
    <row r="201" spans="1:59" outlineLevel="1" x14ac:dyDescent="0.2">
      <c r="A201" s="155"/>
      <c r="B201" s="156"/>
      <c r="C201" s="187" t="s">
        <v>147</v>
      </c>
      <c r="D201" s="158"/>
      <c r="E201" s="159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48"/>
      <c r="Y201" s="148"/>
      <c r="Z201" s="148"/>
      <c r="AA201" s="148"/>
      <c r="AB201" s="148"/>
      <c r="AC201" s="148"/>
      <c r="AD201" s="148"/>
      <c r="AE201" s="148"/>
      <c r="AF201" s="148" t="s">
        <v>135</v>
      </c>
      <c r="AG201" s="148">
        <v>0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</row>
    <row r="202" spans="1:59" outlineLevel="1" x14ac:dyDescent="0.2">
      <c r="A202" s="155"/>
      <c r="B202" s="156"/>
      <c r="C202" s="187" t="s">
        <v>285</v>
      </c>
      <c r="D202" s="158"/>
      <c r="E202" s="159">
        <v>3.1280000000000001</v>
      </c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48"/>
      <c r="Y202" s="148"/>
      <c r="Z202" s="148"/>
      <c r="AA202" s="148"/>
      <c r="AB202" s="148"/>
      <c r="AC202" s="148"/>
      <c r="AD202" s="148"/>
      <c r="AE202" s="148"/>
      <c r="AF202" s="148" t="s">
        <v>135</v>
      </c>
      <c r="AG202" s="148">
        <v>0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</row>
    <row r="203" spans="1:59" outlineLevel="1" x14ac:dyDescent="0.2">
      <c r="A203" s="155"/>
      <c r="B203" s="156"/>
      <c r="C203" s="187" t="s">
        <v>148</v>
      </c>
      <c r="D203" s="158"/>
      <c r="E203" s="159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48"/>
      <c r="Y203" s="148"/>
      <c r="Z203" s="148"/>
      <c r="AA203" s="148"/>
      <c r="AB203" s="148"/>
      <c r="AC203" s="148"/>
      <c r="AD203" s="148"/>
      <c r="AE203" s="148"/>
      <c r="AF203" s="148" t="s">
        <v>135</v>
      </c>
      <c r="AG203" s="148">
        <v>0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</row>
    <row r="204" spans="1:59" outlineLevel="1" x14ac:dyDescent="0.2">
      <c r="A204" s="155"/>
      <c r="B204" s="156"/>
      <c r="C204" s="187" t="s">
        <v>286</v>
      </c>
      <c r="D204" s="158"/>
      <c r="E204" s="159">
        <v>0.66895000000000004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48"/>
      <c r="Y204" s="148"/>
      <c r="Z204" s="148"/>
      <c r="AA204" s="148"/>
      <c r="AB204" s="148"/>
      <c r="AC204" s="148"/>
      <c r="AD204" s="148"/>
      <c r="AE204" s="148"/>
      <c r="AF204" s="148" t="s">
        <v>135</v>
      </c>
      <c r="AG204" s="148">
        <v>0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</row>
    <row r="205" spans="1:59" ht="22.5" outlineLevel="1" x14ac:dyDescent="0.2">
      <c r="A205" s="169">
        <v>20</v>
      </c>
      <c r="B205" s="170" t="s">
        <v>287</v>
      </c>
      <c r="C205" s="186" t="s">
        <v>288</v>
      </c>
      <c r="D205" s="171" t="s">
        <v>139</v>
      </c>
      <c r="E205" s="172">
        <v>0.70865999999999996</v>
      </c>
      <c r="F205" s="173"/>
      <c r="G205" s="174">
        <f>ROUND(E205*F205,2)</f>
        <v>0</v>
      </c>
      <c r="H205" s="173"/>
      <c r="I205" s="174">
        <f>ROUND(E205*H205,2)</f>
        <v>0</v>
      </c>
      <c r="J205" s="173"/>
      <c r="K205" s="174">
        <f>ROUND(E205*J205,2)</f>
        <v>0</v>
      </c>
      <c r="L205" s="174">
        <v>21</v>
      </c>
      <c r="M205" s="174">
        <f>G205*(1+L205/100)</f>
        <v>0</v>
      </c>
      <c r="N205" s="174">
        <v>1.0662499999999999</v>
      </c>
      <c r="O205" s="174">
        <f>ROUND(E205*N205,2)</f>
        <v>0.76</v>
      </c>
      <c r="P205" s="174">
        <v>0</v>
      </c>
      <c r="Q205" s="174">
        <f>ROUND(E205*P205,2)</f>
        <v>0</v>
      </c>
      <c r="R205" s="174"/>
      <c r="S205" s="175" t="s">
        <v>131</v>
      </c>
      <c r="T205" s="157">
        <v>15.231</v>
      </c>
      <c r="U205" s="157">
        <f>ROUND(E205*T205,2)</f>
        <v>10.79</v>
      </c>
      <c r="V205" s="157"/>
      <c r="W205" s="157" t="s">
        <v>132</v>
      </c>
      <c r="X205" s="148"/>
      <c r="Y205" s="148"/>
      <c r="Z205" s="148"/>
      <c r="AA205" s="148"/>
      <c r="AB205" s="148"/>
      <c r="AC205" s="148"/>
      <c r="AD205" s="148"/>
      <c r="AE205" s="148"/>
      <c r="AF205" s="148" t="s">
        <v>133</v>
      </c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</row>
    <row r="206" spans="1:59" outlineLevel="1" x14ac:dyDescent="0.2">
      <c r="A206" s="155"/>
      <c r="B206" s="156"/>
      <c r="C206" s="187" t="s">
        <v>140</v>
      </c>
      <c r="D206" s="158"/>
      <c r="E206" s="159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48"/>
      <c r="Y206" s="148"/>
      <c r="Z206" s="148"/>
      <c r="AA206" s="148"/>
      <c r="AB206" s="148"/>
      <c r="AC206" s="148"/>
      <c r="AD206" s="148"/>
      <c r="AE206" s="148"/>
      <c r="AF206" s="148" t="s">
        <v>135</v>
      </c>
      <c r="AG206" s="148">
        <v>0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</row>
    <row r="207" spans="1:59" outlineLevel="1" x14ac:dyDescent="0.2">
      <c r="A207" s="155"/>
      <c r="B207" s="156"/>
      <c r="C207" s="187" t="s">
        <v>289</v>
      </c>
      <c r="D207" s="158"/>
      <c r="E207" s="159">
        <v>0.31605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48"/>
      <c r="Y207" s="148"/>
      <c r="Z207" s="148"/>
      <c r="AA207" s="148"/>
      <c r="AB207" s="148"/>
      <c r="AC207" s="148"/>
      <c r="AD207" s="148"/>
      <c r="AE207" s="148"/>
      <c r="AF207" s="148" t="s">
        <v>135</v>
      </c>
      <c r="AG207" s="148">
        <v>0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</row>
    <row r="208" spans="1:59" outlineLevel="1" x14ac:dyDescent="0.2">
      <c r="A208" s="155"/>
      <c r="B208" s="156"/>
      <c r="C208" s="187" t="s">
        <v>147</v>
      </c>
      <c r="D208" s="158"/>
      <c r="E208" s="159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48"/>
      <c r="Y208" s="148"/>
      <c r="Z208" s="148"/>
      <c r="AA208" s="148"/>
      <c r="AB208" s="148"/>
      <c r="AC208" s="148"/>
      <c r="AD208" s="148"/>
      <c r="AE208" s="148"/>
      <c r="AF208" s="148" t="s">
        <v>135</v>
      </c>
      <c r="AG208" s="148">
        <v>0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</row>
    <row r="209" spans="1:59" outlineLevel="1" x14ac:dyDescent="0.2">
      <c r="A209" s="155"/>
      <c r="B209" s="156"/>
      <c r="C209" s="187" t="s">
        <v>290</v>
      </c>
      <c r="D209" s="158"/>
      <c r="E209" s="159">
        <v>0.32344000000000001</v>
      </c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48"/>
      <c r="Y209" s="148"/>
      <c r="Z209" s="148"/>
      <c r="AA209" s="148"/>
      <c r="AB209" s="148"/>
      <c r="AC209" s="148"/>
      <c r="AD209" s="148"/>
      <c r="AE209" s="148"/>
      <c r="AF209" s="148" t="s">
        <v>135</v>
      </c>
      <c r="AG209" s="148">
        <v>0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</row>
    <row r="210" spans="1:59" outlineLevel="1" x14ac:dyDescent="0.2">
      <c r="A210" s="155"/>
      <c r="B210" s="156"/>
      <c r="C210" s="187" t="s">
        <v>148</v>
      </c>
      <c r="D210" s="158"/>
      <c r="E210" s="159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48"/>
      <c r="Y210" s="148"/>
      <c r="Z210" s="148"/>
      <c r="AA210" s="148"/>
      <c r="AB210" s="148"/>
      <c r="AC210" s="148"/>
      <c r="AD210" s="148"/>
      <c r="AE210" s="148"/>
      <c r="AF210" s="148" t="s">
        <v>135</v>
      </c>
      <c r="AG210" s="148">
        <v>0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</row>
    <row r="211" spans="1:59" outlineLevel="1" x14ac:dyDescent="0.2">
      <c r="A211" s="155"/>
      <c r="B211" s="156"/>
      <c r="C211" s="187" t="s">
        <v>291</v>
      </c>
      <c r="D211" s="158"/>
      <c r="E211" s="159">
        <v>6.9169999999999995E-2</v>
      </c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48"/>
      <c r="Y211" s="148"/>
      <c r="Z211" s="148"/>
      <c r="AA211" s="148"/>
      <c r="AB211" s="148"/>
      <c r="AC211" s="148"/>
      <c r="AD211" s="148"/>
      <c r="AE211" s="148"/>
      <c r="AF211" s="148" t="s">
        <v>135</v>
      </c>
      <c r="AG211" s="148">
        <v>0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</row>
    <row r="212" spans="1:59" x14ac:dyDescent="0.2">
      <c r="A212" s="163" t="s">
        <v>126</v>
      </c>
      <c r="B212" s="164" t="s">
        <v>61</v>
      </c>
      <c r="C212" s="185" t="s">
        <v>62</v>
      </c>
      <c r="D212" s="165"/>
      <c r="E212" s="166"/>
      <c r="F212" s="167"/>
      <c r="G212" s="167">
        <f>SUMIF(AF213:AF239,"&lt;&gt;NOR",G213:G239)</f>
        <v>0</v>
      </c>
      <c r="H212" s="167"/>
      <c r="I212" s="167">
        <f>SUM(I213:I239)</f>
        <v>0</v>
      </c>
      <c r="J212" s="167"/>
      <c r="K212" s="167">
        <f>SUM(K213:K239)</f>
        <v>0</v>
      </c>
      <c r="L212" s="167"/>
      <c r="M212" s="167">
        <f>SUM(M213:M239)</f>
        <v>0</v>
      </c>
      <c r="N212" s="167"/>
      <c r="O212" s="167">
        <f>SUM(O213:O239)</f>
        <v>0.4</v>
      </c>
      <c r="P212" s="167"/>
      <c r="Q212" s="167">
        <f>SUM(Q213:Q239)</f>
        <v>0</v>
      </c>
      <c r="R212" s="167"/>
      <c r="S212" s="168"/>
      <c r="T212" s="162"/>
      <c r="U212" s="162">
        <f>SUM(U213:U239)</f>
        <v>24.18</v>
      </c>
      <c r="V212" s="162"/>
      <c r="W212" s="162"/>
      <c r="AF212" t="s">
        <v>127</v>
      </c>
    </row>
    <row r="213" spans="1:59" outlineLevel="1" x14ac:dyDescent="0.2">
      <c r="A213" s="169">
        <v>21</v>
      </c>
      <c r="B213" s="170" t="s">
        <v>292</v>
      </c>
      <c r="C213" s="186" t="s">
        <v>293</v>
      </c>
      <c r="D213" s="171" t="s">
        <v>294</v>
      </c>
      <c r="E213" s="172">
        <v>13</v>
      </c>
      <c r="F213" s="173"/>
      <c r="G213" s="174">
        <f>ROUND(E213*F213,2)</f>
        <v>0</v>
      </c>
      <c r="H213" s="173"/>
      <c r="I213" s="174">
        <f>ROUND(E213*H213,2)</f>
        <v>0</v>
      </c>
      <c r="J213" s="173"/>
      <c r="K213" s="174">
        <f>ROUND(E213*J213,2)</f>
        <v>0</v>
      </c>
      <c r="L213" s="174">
        <v>21</v>
      </c>
      <c r="M213" s="174">
        <f>G213*(1+L213/100)</f>
        <v>0</v>
      </c>
      <c r="N213" s="174">
        <v>1.8970000000000001E-2</v>
      </c>
      <c r="O213" s="174">
        <f>ROUND(E213*N213,2)</f>
        <v>0.25</v>
      </c>
      <c r="P213" s="174">
        <v>0</v>
      </c>
      <c r="Q213" s="174">
        <f>ROUND(E213*P213,2)</f>
        <v>0</v>
      </c>
      <c r="R213" s="174"/>
      <c r="S213" s="175" t="s">
        <v>131</v>
      </c>
      <c r="T213" s="157">
        <v>1.86</v>
      </c>
      <c r="U213" s="157">
        <f>ROUND(E213*T213,2)</f>
        <v>24.18</v>
      </c>
      <c r="V213" s="157"/>
      <c r="W213" s="157" t="s">
        <v>132</v>
      </c>
      <c r="X213" s="148"/>
      <c r="Y213" s="148"/>
      <c r="Z213" s="148"/>
      <c r="AA213" s="148"/>
      <c r="AB213" s="148"/>
      <c r="AC213" s="148"/>
      <c r="AD213" s="148"/>
      <c r="AE213" s="148"/>
      <c r="AF213" s="148" t="s">
        <v>133</v>
      </c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</row>
    <row r="214" spans="1:59" outlineLevel="1" x14ac:dyDescent="0.2">
      <c r="A214" s="155"/>
      <c r="B214" s="156"/>
      <c r="C214" s="187" t="s">
        <v>140</v>
      </c>
      <c r="D214" s="158"/>
      <c r="E214" s="159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48"/>
      <c r="Y214" s="148"/>
      <c r="Z214" s="148"/>
      <c r="AA214" s="148"/>
      <c r="AB214" s="148"/>
      <c r="AC214" s="148"/>
      <c r="AD214" s="148"/>
      <c r="AE214" s="148"/>
      <c r="AF214" s="148" t="s">
        <v>135</v>
      </c>
      <c r="AG214" s="148">
        <v>0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</row>
    <row r="215" spans="1:59" outlineLevel="1" x14ac:dyDescent="0.2">
      <c r="A215" s="155"/>
      <c r="B215" s="156"/>
      <c r="C215" s="187" t="s">
        <v>295</v>
      </c>
      <c r="D215" s="158"/>
      <c r="E215" s="159">
        <v>3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48"/>
      <c r="Y215" s="148"/>
      <c r="Z215" s="148"/>
      <c r="AA215" s="148"/>
      <c r="AB215" s="148"/>
      <c r="AC215" s="148"/>
      <c r="AD215" s="148"/>
      <c r="AE215" s="148"/>
      <c r="AF215" s="148" t="s">
        <v>135</v>
      </c>
      <c r="AG215" s="148">
        <v>0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</row>
    <row r="216" spans="1:59" outlineLevel="1" x14ac:dyDescent="0.2">
      <c r="A216" s="155"/>
      <c r="B216" s="156"/>
      <c r="C216" s="187" t="s">
        <v>296</v>
      </c>
      <c r="D216" s="158"/>
      <c r="E216" s="159">
        <v>3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48"/>
      <c r="Y216" s="148"/>
      <c r="Z216" s="148"/>
      <c r="AA216" s="148"/>
      <c r="AB216" s="148"/>
      <c r="AC216" s="148"/>
      <c r="AD216" s="148"/>
      <c r="AE216" s="148"/>
      <c r="AF216" s="148" t="s">
        <v>135</v>
      </c>
      <c r="AG216" s="148">
        <v>0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</row>
    <row r="217" spans="1:59" outlineLevel="1" x14ac:dyDescent="0.2">
      <c r="A217" s="155"/>
      <c r="B217" s="156"/>
      <c r="C217" s="187" t="s">
        <v>147</v>
      </c>
      <c r="D217" s="158"/>
      <c r="E217" s="159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48"/>
      <c r="Y217" s="148"/>
      <c r="Z217" s="148"/>
      <c r="AA217" s="148"/>
      <c r="AB217" s="148"/>
      <c r="AC217" s="148"/>
      <c r="AD217" s="148"/>
      <c r="AE217" s="148"/>
      <c r="AF217" s="148" t="s">
        <v>135</v>
      </c>
      <c r="AG217" s="148">
        <v>0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</row>
    <row r="218" spans="1:59" outlineLevel="1" x14ac:dyDescent="0.2">
      <c r="A218" s="155"/>
      <c r="B218" s="156"/>
      <c r="C218" s="187" t="s">
        <v>295</v>
      </c>
      <c r="D218" s="158"/>
      <c r="E218" s="159">
        <v>3</v>
      </c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48"/>
      <c r="Y218" s="148"/>
      <c r="Z218" s="148"/>
      <c r="AA218" s="148"/>
      <c r="AB218" s="148"/>
      <c r="AC218" s="148"/>
      <c r="AD218" s="148"/>
      <c r="AE218" s="148"/>
      <c r="AF218" s="148" t="s">
        <v>135</v>
      </c>
      <c r="AG218" s="148">
        <v>0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</row>
    <row r="219" spans="1:59" outlineLevel="1" x14ac:dyDescent="0.2">
      <c r="A219" s="155"/>
      <c r="B219" s="156"/>
      <c r="C219" s="187" t="s">
        <v>296</v>
      </c>
      <c r="D219" s="158"/>
      <c r="E219" s="159">
        <v>3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48"/>
      <c r="Y219" s="148"/>
      <c r="Z219" s="148"/>
      <c r="AA219" s="148"/>
      <c r="AB219" s="148"/>
      <c r="AC219" s="148"/>
      <c r="AD219" s="148"/>
      <c r="AE219" s="148"/>
      <c r="AF219" s="148" t="s">
        <v>135</v>
      </c>
      <c r="AG219" s="148">
        <v>0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</row>
    <row r="220" spans="1:59" outlineLevel="1" x14ac:dyDescent="0.2">
      <c r="A220" s="155"/>
      <c r="B220" s="156"/>
      <c r="C220" s="187" t="s">
        <v>297</v>
      </c>
      <c r="D220" s="158"/>
      <c r="E220" s="159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48"/>
      <c r="Y220" s="148"/>
      <c r="Z220" s="148"/>
      <c r="AA220" s="148"/>
      <c r="AB220" s="148"/>
      <c r="AC220" s="148"/>
      <c r="AD220" s="148"/>
      <c r="AE220" s="148"/>
      <c r="AF220" s="148" t="s">
        <v>135</v>
      </c>
      <c r="AG220" s="148">
        <v>0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</row>
    <row r="221" spans="1:59" outlineLevel="1" x14ac:dyDescent="0.2">
      <c r="A221" s="155"/>
      <c r="B221" s="156"/>
      <c r="C221" s="187" t="s">
        <v>298</v>
      </c>
      <c r="D221" s="158"/>
      <c r="E221" s="159">
        <v>1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48"/>
      <c r="Y221" s="148"/>
      <c r="Z221" s="148"/>
      <c r="AA221" s="148"/>
      <c r="AB221" s="148"/>
      <c r="AC221" s="148"/>
      <c r="AD221" s="148"/>
      <c r="AE221" s="148"/>
      <c r="AF221" s="148" t="s">
        <v>135</v>
      </c>
      <c r="AG221" s="148">
        <v>0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</row>
    <row r="222" spans="1:59" ht="22.5" outlineLevel="1" x14ac:dyDescent="0.2">
      <c r="A222" s="169">
        <v>22</v>
      </c>
      <c r="B222" s="170" t="s">
        <v>299</v>
      </c>
      <c r="C222" s="186" t="s">
        <v>300</v>
      </c>
      <c r="D222" s="171" t="s">
        <v>294</v>
      </c>
      <c r="E222" s="172">
        <v>6</v>
      </c>
      <c r="F222" s="173"/>
      <c r="G222" s="174">
        <f>ROUND(E222*F222,2)</f>
        <v>0</v>
      </c>
      <c r="H222" s="173"/>
      <c r="I222" s="174">
        <f>ROUND(E222*H222,2)</f>
        <v>0</v>
      </c>
      <c r="J222" s="173"/>
      <c r="K222" s="174">
        <f>ROUND(E222*J222,2)</f>
        <v>0</v>
      </c>
      <c r="L222" s="174">
        <v>21</v>
      </c>
      <c r="M222" s="174">
        <f>G222*(1+L222/100)</f>
        <v>0</v>
      </c>
      <c r="N222" s="174">
        <v>1.056E-2</v>
      </c>
      <c r="O222" s="174">
        <f>ROUND(E222*N222,2)</f>
        <v>0.06</v>
      </c>
      <c r="P222" s="174">
        <v>0</v>
      </c>
      <c r="Q222" s="174">
        <f>ROUND(E222*P222,2)</f>
        <v>0</v>
      </c>
      <c r="R222" s="174" t="s">
        <v>189</v>
      </c>
      <c r="S222" s="175" t="s">
        <v>131</v>
      </c>
      <c r="T222" s="157">
        <v>0</v>
      </c>
      <c r="U222" s="157">
        <f>ROUND(E222*T222,2)</f>
        <v>0</v>
      </c>
      <c r="V222" s="157"/>
      <c r="W222" s="157" t="s">
        <v>190</v>
      </c>
      <c r="X222" s="148"/>
      <c r="Y222" s="148"/>
      <c r="Z222" s="148"/>
      <c r="AA222" s="148"/>
      <c r="AB222" s="148"/>
      <c r="AC222" s="148"/>
      <c r="AD222" s="148"/>
      <c r="AE222" s="148"/>
      <c r="AF222" s="148" t="s">
        <v>191</v>
      </c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</row>
    <row r="223" spans="1:59" outlineLevel="1" x14ac:dyDescent="0.2">
      <c r="A223" s="155"/>
      <c r="B223" s="156"/>
      <c r="C223" s="187" t="s">
        <v>140</v>
      </c>
      <c r="D223" s="158"/>
      <c r="E223" s="159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48"/>
      <c r="Y223" s="148"/>
      <c r="Z223" s="148"/>
      <c r="AA223" s="148"/>
      <c r="AB223" s="148"/>
      <c r="AC223" s="148"/>
      <c r="AD223" s="148"/>
      <c r="AE223" s="148"/>
      <c r="AF223" s="148" t="s">
        <v>135</v>
      </c>
      <c r="AG223" s="148">
        <v>0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</row>
    <row r="224" spans="1:59" outlineLevel="1" x14ac:dyDescent="0.2">
      <c r="A224" s="155"/>
      <c r="B224" s="156"/>
      <c r="C224" s="187" t="s">
        <v>296</v>
      </c>
      <c r="D224" s="158"/>
      <c r="E224" s="159">
        <v>3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48"/>
      <c r="Y224" s="148"/>
      <c r="Z224" s="148"/>
      <c r="AA224" s="148"/>
      <c r="AB224" s="148"/>
      <c r="AC224" s="148"/>
      <c r="AD224" s="148"/>
      <c r="AE224" s="148"/>
      <c r="AF224" s="148" t="s">
        <v>135</v>
      </c>
      <c r="AG224" s="148">
        <v>0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</row>
    <row r="225" spans="1:59" outlineLevel="1" x14ac:dyDescent="0.2">
      <c r="A225" s="155"/>
      <c r="B225" s="156"/>
      <c r="C225" s="187" t="s">
        <v>147</v>
      </c>
      <c r="D225" s="158"/>
      <c r="E225" s="159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48"/>
      <c r="Y225" s="148"/>
      <c r="Z225" s="148"/>
      <c r="AA225" s="148"/>
      <c r="AB225" s="148"/>
      <c r="AC225" s="148"/>
      <c r="AD225" s="148"/>
      <c r="AE225" s="148"/>
      <c r="AF225" s="148" t="s">
        <v>135</v>
      </c>
      <c r="AG225" s="148">
        <v>0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</row>
    <row r="226" spans="1:59" outlineLevel="1" x14ac:dyDescent="0.2">
      <c r="A226" s="155"/>
      <c r="B226" s="156"/>
      <c r="C226" s="187" t="s">
        <v>296</v>
      </c>
      <c r="D226" s="158"/>
      <c r="E226" s="159">
        <v>3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48"/>
      <c r="Y226" s="148"/>
      <c r="Z226" s="148"/>
      <c r="AA226" s="148"/>
      <c r="AB226" s="148"/>
      <c r="AC226" s="148"/>
      <c r="AD226" s="148"/>
      <c r="AE226" s="148"/>
      <c r="AF226" s="148" t="s">
        <v>135</v>
      </c>
      <c r="AG226" s="148">
        <v>0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</row>
    <row r="227" spans="1:59" ht="22.5" outlineLevel="1" x14ac:dyDescent="0.2">
      <c r="A227" s="169">
        <v>23</v>
      </c>
      <c r="B227" s="170" t="s">
        <v>301</v>
      </c>
      <c r="C227" s="186" t="s">
        <v>302</v>
      </c>
      <c r="D227" s="171" t="s">
        <v>294</v>
      </c>
      <c r="E227" s="172">
        <v>1</v>
      </c>
      <c r="F227" s="173"/>
      <c r="G227" s="174">
        <f>ROUND(E227*F227,2)</f>
        <v>0</v>
      </c>
      <c r="H227" s="173"/>
      <c r="I227" s="174">
        <f>ROUND(E227*H227,2)</f>
        <v>0</v>
      </c>
      <c r="J227" s="173"/>
      <c r="K227" s="174">
        <f>ROUND(E227*J227,2)</f>
        <v>0</v>
      </c>
      <c r="L227" s="174">
        <v>21</v>
      </c>
      <c r="M227" s="174">
        <f>G227*(1+L227/100)</f>
        <v>0</v>
      </c>
      <c r="N227" s="174">
        <v>1.107E-2</v>
      </c>
      <c r="O227" s="174">
        <f>ROUND(E227*N227,2)</f>
        <v>0.01</v>
      </c>
      <c r="P227" s="174">
        <v>0</v>
      </c>
      <c r="Q227" s="174">
        <f>ROUND(E227*P227,2)</f>
        <v>0</v>
      </c>
      <c r="R227" s="174" t="s">
        <v>189</v>
      </c>
      <c r="S227" s="175" t="s">
        <v>131</v>
      </c>
      <c r="T227" s="157">
        <v>0</v>
      </c>
      <c r="U227" s="157">
        <f>ROUND(E227*T227,2)</f>
        <v>0</v>
      </c>
      <c r="V227" s="157"/>
      <c r="W227" s="157" t="s">
        <v>190</v>
      </c>
      <c r="X227" s="148"/>
      <c r="Y227" s="148"/>
      <c r="Z227" s="148"/>
      <c r="AA227" s="148"/>
      <c r="AB227" s="148"/>
      <c r="AC227" s="148"/>
      <c r="AD227" s="148"/>
      <c r="AE227" s="148"/>
      <c r="AF227" s="148" t="s">
        <v>303</v>
      </c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</row>
    <row r="228" spans="1:59" outlineLevel="1" x14ac:dyDescent="0.2">
      <c r="A228" s="155"/>
      <c r="B228" s="156"/>
      <c r="C228" s="187" t="s">
        <v>297</v>
      </c>
      <c r="D228" s="158"/>
      <c r="E228" s="159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48"/>
      <c r="Y228" s="148"/>
      <c r="Z228" s="148"/>
      <c r="AA228" s="148"/>
      <c r="AB228" s="148"/>
      <c r="AC228" s="148"/>
      <c r="AD228" s="148"/>
      <c r="AE228" s="148"/>
      <c r="AF228" s="148" t="s">
        <v>135</v>
      </c>
      <c r="AG228" s="148">
        <v>0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</row>
    <row r="229" spans="1:59" outlineLevel="1" x14ac:dyDescent="0.2">
      <c r="A229" s="155"/>
      <c r="B229" s="156"/>
      <c r="C229" s="187" t="s">
        <v>298</v>
      </c>
      <c r="D229" s="158"/>
      <c r="E229" s="159">
        <v>1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48"/>
      <c r="Y229" s="148"/>
      <c r="Z229" s="148"/>
      <c r="AA229" s="148"/>
      <c r="AB229" s="148"/>
      <c r="AC229" s="148"/>
      <c r="AD229" s="148"/>
      <c r="AE229" s="148"/>
      <c r="AF229" s="148" t="s">
        <v>135</v>
      </c>
      <c r="AG229" s="148">
        <v>0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</row>
    <row r="230" spans="1:59" ht="22.5" outlineLevel="1" x14ac:dyDescent="0.2">
      <c r="A230" s="169">
        <v>24</v>
      </c>
      <c r="B230" s="170" t="s">
        <v>304</v>
      </c>
      <c r="C230" s="186" t="s">
        <v>305</v>
      </c>
      <c r="D230" s="171" t="s">
        <v>294</v>
      </c>
      <c r="E230" s="172">
        <v>4</v>
      </c>
      <c r="F230" s="173"/>
      <c r="G230" s="174">
        <f>ROUND(E230*F230,2)</f>
        <v>0</v>
      </c>
      <c r="H230" s="173"/>
      <c r="I230" s="174">
        <f>ROUND(E230*H230,2)</f>
        <v>0</v>
      </c>
      <c r="J230" s="173"/>
      <c r="K230" s="174">
        <f>ROUND(E230*J230,2)</f>
        <v>0</v>
      </c>
      <c r="L230" s="174">
        <v>21</v>
      </c>
      <c r="M230" s="174">
        <f>G230*(1+L230/100)</f>
        <v>0</v>
      </c>
      <c r="N230" s="174">
        <v>1.3100000000000001E-2</v>
      </c>
      <c r="O230" s="174">
        <f>ROUND(E230*N230,2)</f>
        <v>0.05</v>
      </c>
      <c r="P230" s="174">
        <v>0</v>
      </c>
      <c r="Q230" s="174">
        <f>ROUND(E230*P230,2)</f>
        <v>0</v>
      </c>
      <c r="R230" s="174" t="s">
        <v>189</v>
      </c>
      <c r="S230" s="175" t="s">
        <v>131</v>
      </c>
      <c r="T230" s="157">
        <v>0</v>
      </c>
      <c r="U230" s="157">
        <f>ROUND(E230*T230,2)</f>
        <v>0</v>
      </c>
      <c r="V230" s="157"/>
      <c r="W230" s="157" t="s">
        <v>190</v>
      </c>
      <c r="X230" s="148"/>
      <c r="Y230" s="148"/>
      <c r="Z230" s="148"/>
      <c r="AA230" s="148"/>
      <c r="AB230" s="148"/>
      <c r="AC230" s="148"/>
      <c r="AD230" s="148"/>
      <c r="AE230" s="148"/>
      <c r="AF230" s="148" t="s">
        <v>191</v>
      </c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</row>
    <row r="231" spans="1:59" outlineLevel="1" x14ac:dyDescent="0.2">
      <c r="A231" s="155"/>
      <c r="B231" s="156"/>
      <c r="C231" s="187" t="s">
        <v>140</v>
      </c>
      <c r="D231" s="158"/>
      <c r="E231" s="159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48"/>
      <c r="Y231" s="148"/>
      <c r="Z231" s="148"/>
      <c r="AA231" s="148"/>
      <c r="AB231" s="148"/>
      <c r="AC231" s="148"/>
      <c r="AD231" s="148"/>
      <c r="AE231" s="148"/>
      <c r="AF231" s="148" t="s">
        <v>135</v>
      </c>
      <c r="AG231" s="148">
        <v>0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</row>
    <row r="232" spans="1:59" outlineLevel="1" x14ac:dyDescent="0.2">
      <c r="A232" s="155"/>
      <c r="B232" s="156"/>
      <c r="C232" s="187" t="s">
        <v>306</v>
      </c>
      <c r="D232" s="158"/>
      <c r="E232" s="159">
        <v>2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48"/>
      <c r="Y232" s="148"/>
      <c r="Z232" s="148"/>
      <c r="AA232" s="148"/>
      <c r="AB232" s="148"/>
      <c r="AC232" s="148"/>
      <c r="AD232" s="148"/>
      <c r="AE232" s="148"/>
      <c r="AF232" s="148" t="s">
        <v>135</v>
      </c>
      <c r="AG232" s="148">
        <v>0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</row>
    <row r="233" spans="1:59" outlineLevel="1" x14ac:dyDescent="0.2">
      <c r="A233" s="155"/>
      <c r="B233" s="156"/>
      <c r="C233" s="187" t="s">
        <v>147</v>
      </c>
      <c r="D233" s="158"/>
      <c r="E233" s="159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48"/>
      <c r="Y233" s="148"/>
      <c r="Z233" s="148"/>
      <c r="AA233" s="148"/>
      <c r="AB233" s="148"/>
      <c r="AC233" s="148"/>
      <c r="AD233" s="148"/>
      <c r="AE233" s="148"/>
      <c r="AF233" s="148" t="s">
        <v>135</v>
      </c>
      <c r="AG233" s="148">
        <v>0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</row>
    <row r="234" spans="1:59" outlineLevel="1" x14ac:dyDescent="0.2">
      <c r="A234" s="155"/>
      <c r="B234" s="156"/>
      <c r="C234" s="187" t="s">
        <v>306</v>
      </c>
      <c r="D234" s="158"/>
      <c r="E234" s="159">
        <v>2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48"/>
      <c r="Y234" s="148"/>
      <c r="Z234" s="148"/>
      <c r="AA234" s="148"/>
      <c r="AB234" s="148"/>
      <c r="AC234" s="148"/>
      <c r="AD234" s="148"/>
      <c r="AE234" s="148"/>
      <c r="AF234" s="148" t="s">
        <v>135</v>
      </c>
      <c r="AG234" s="148">
        <v>0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</row>
    <row r="235" spans="1:59" ht="22.5" outlineLevel="1" x14ac:dyDescent="0.2">
      <c r="A235" s="169">
        <v>25</v>
      </c>
      <c r="B235" s="170" t="s">
        <v>307</v>
      </c>
      <c r="C235" s="186" t="s">
        <v>308</v>
      </c>
      <c r="D235" s="171" t="s">
        <v>294</v>
      </c>
      <c r="E235" s="172">
        <v>2</v>
      </c>
      <c r="F235" s="173"/>
      <c r="G235" s="174">
        <f>ROUND(E235*F235,2)</f>
        <v>0</v>
      </c>
      <c r="H235" s="173"/>
      <c r="I235" s="174">
        <f>ROUND(E235*H235,2)</f>
        <v>0</v>
      </c>
      <c r="J235" s="173"/>
      <c r="K235" s="174">
        <f>ROUND(E235*J235,2)</f>
        <v>0</v>
      </c>
      <c r="L235" s="174">
        <v>21</v>
      </c>
      <c r="M235" s="174">
        <f>G235*(1+L235/100)</f>
        <v>0</v>
      </c>
      <c r="N235" s="174">
        <v>1.41E-2</v>
      </c>
      <c r="O235" s="174">
        <f>ROUND(E235*N235,2)</f>
        <v>0.03</v>
      </c>
      <c r="P235" s="174">
        <v>0</v>
      </c>
      <c r="Q235" s="174">
        <f>ROUND(E235*P235,2)</f>
        <v>0</v>
      </c>
      <c r="R235" s="174" t="s">
        <v>189</v>
      </c>
      <c r="S235" s="175" t="s">
        <v>131</v>
      </c>
      <c r="T235" s="157">
        <v>0</v>
      </c>
      <c r="U235" s="157">
        <f>ROUND(E235*T235,2)</f>
        <v>0</v>
      </c>
      <c r="V235" s="157"/>
      <c r="W235" s="157" t="s">
        <v>190</v>
      </c>
      <c r="X235" s="148"/>
      <c r="Y235" s="148"/>
      <c r="Z235" s="148"/>
      <c r="AA235" s="148"/>
      <c r="AB235" s="148"/>
      <c r="AC235" s="148"/>
      <c r="AD235" s="148"/>
      <c r="AE235" s="148"/>
      <c r="AF235" s="148" t="s">
        <v>191</v>
      </c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</row>
    <row r="236" spans="1:59" outlineLevel="1" x14ac:dyDescent="0.2">
      <c r="A236" s="155"/>
      <c r="B236" s="156"/>
      <c r="C236" s="187" t="s">
        <v>140</v>
      </c>
      <c r="D236" s="158"/>
      <c r="E236" s="159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48"/>
      <c r="Y236" s="148"/>
      <c r="Z236" s="148"/>
      <c r="AA236" s="148"/>
      <c r="AB236" s="148"/>
      <c r="AC236" s="148"/>
      <c r="AD236" s="148"/>
      <c r="AE236" s="148"/>
      <c r="AF236" s="148" t="s">
        <v>135</v>
      </c>
      <c r="AG236" s="148">
        <v>0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</row>
    <row r="237" spans="1:59" outlineLevel="1" x14ac:dyDescent="0.2">
      <c r="A237" s="155"/>
      <c r="B237" s="156"/>
      <c r="C237" s="187" t="s">
        <v>309</v>
      </c>
      <c r="D237" s="158"/>
      <c r="E237" s="159">
        <v>1</v>
      </c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48"/>
      <c r="Y237" s="148"/>
      <c r="Z237" s="148"/>
      <c r="AA237" s="148"/>
      <c r="AB237" s="148"/>
      <c r="AC237" s="148"/>
      <c r="AD237" s="148"/>
      <c r="AE237" s="148"/>
      <c r="AF237" s="148" t="s">
        <v>135</v>
      </c>
      <c r="AG237" s="148">
        <v>0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</row>
    <row r="238" spans="1:59" outlineLevel="1" x14ac:dyDescent="0.2">
      <c r="A238" s="155"/>
      <c r="B238" s="156"/>
      <c r="C238" s="187" t="s">
        <v>147</v>
      </c>
      <c r="D238" s="158"/>
      <c r="E238" s="159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48"/>
      <c r="Y238" s="148"/>
      <c r="Z238" s="148"/>
      <c r="AA238" s="148"/>
      <c r="AB238" s="148"/>
      <c r="AC238" s="148"/>
      <c r="AD238" s="148"/>
      <c r="AE238" s="148"/>
      <c r="AF238" s="148" t="s">
        <v>135</v>
      </c>
      <c r="AG238" s="148">
        <v>0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</row>
    <row r="239" spans="1:59" outlineLevel="1" x14ac:dyDescent="0.2">
      <c r="A239" s="155"/>
      <c r="B239" s="156"/>
      <c r="C239" s="187" t="s">
        <v>309</v>
      </c>
      <c r="D239" s="158"/>
      <c r="E239" s="159">
        <v>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48"/>
      <c r="Y239" s="148"/>
      <c r="Z239" s="148"/>
      <c r="AA239" s="148"/>
      <c r="AB239" s="148"/>
      <c r="AC239" s="148"/>
      <c r="AD239" s="148"/>
      <c r="AE239" s="148"/>
      <c r="AF239" s="148" t="s">
        <v>135</v>
      </c>
      <c r="AG239" s="148">
        <v>0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</row>
    <row r="240" spans="1:59" x14ac:dyDescent="0.2">
      <c r="A240" s="163" t="s">
        <v>126</v>
      </c>
      <c r="B240" s="164" t="s">
        <v>63</v>
      </c>
      <c r="C240" s="185" t="s">
        <v>64</v>
      </c>
      <c r="D240" s="165"/>
      <c r="E240" s="166"/>
      <c r="F240" s="167"/>
      <c r="G240" s="167">
        <f>SUMIF(AF241:AF243,"&lt;&gt;NOR",G241:G243)</f>
        <v>0</v>
      </c>
      <c r="H240" s="167"/>
      <c r="I240" s="167">
        <f>SUM(I241:I243)</f>
        <v>0</v>
      </c>
      <c r="J240" s="167"/>
      <c r="K240" s="167">
        <f>SUM(K241:K243)</f>
        <v>0</v>
      </c>
      <c r="L240" s="167"/>
      <c r="M240" s="167">
        <f>SUM(M241:M243)</f>
        <v>0</v>
      </c>
      <c r="N240" s="167"/>
      <c r="O240" s="167">
        <f>SUM(O241:O243)</f>
        <v>0.14000000000000001</v>
      </c>
      <c r="P240" s="167"/>
      <c r="Q240" s="167">
        <f>SUM(Q241:Q243)</f>
        <v>0</v>
      </c>
      <c r="R240" s="167"/>
      <c r="S240" s="168"/>
      <c r="T240" s="162"/>
      <c r="U240" s="162">
        <f>SUM(U241:U243)</f>
        <v>20.89</v>
      </c>
      <c r="V240" s="162"/>
      <c r="W240" s="162"/>
      <c r="AF240" t="s">
        <v>127</v>
      </c>
    </row>
    <row r="241" spans="1:59" outlineLevel="1" x14ac:dyDescent="0.2">
      <c r="A241" s="169">
        <v>26</v>
      </c>
      <c r="B241" s="170" t="s">
        <v>310</v>
      </c>
      <c r="C241" s="186" t="s">
        <v>311</v>
      </c>
      <c r="D241" s="171" t="s">
        <v>156</v>
      </c>
      <c r="E241" s="172">
        <v>118</v>
      </c>
      <c r="F241" s="173"/>
      <c r="G241" s="174">
        <f>ROUND(E241*F241,2)</f>
        <v>0</v>
      </c>
      <c r="H241" s="173"/>
      <c r="I241" s="174">
        <f>ROUND(E241*H241,2)</f>
        <v>0</v>
      </c>
      <c r="J241" s="173"/>
      <c r="K241" s="174">
        <f>ROUND(E241*J241,2)</f>
        <v>0</v>
      </c>
      <c r="L241" s="174">
        <v>21</v>
      </c>
      <c r="M241" s="174">
        <f>G241*(1+L241/100)</f>
        <v>0</v>
      </c>
      <c r="N241" s="174">
        <v>1.2099999999999999E-3</v>
      </c>
      <c r="O241" s="174">
        <f>ROUND(E241*N241,2)</f>
        <v>0.14000000000000001</v>
      </c>
      <c r="P241" s="174">
        <v>0</v>
      </c>
      <c r="Q241" s="174">
        <f>ROUND(E241*P241,2)</f>
        <v>0</v>
      </c>
      <c r="R241" s="174"/>
      <c r="S241" s="175" t="s">
        <v>131</v>
      </c>
      <c r="T241" s="157">
        <v>0.17699999999999999</v>
      </c>
      <c r="U241" s="157">
        <f>ROUND(E241*T241,2)</f>
        <v>20.89</v>
      </c>
      <c r="V241" s="157"/>
      <c r="W241" s="157" t="s">
        <v>132</v>
      </c>
      <c r="X241" s="148"/>
      <c r="Y241" s="148"/>
      <c r="Z241" s="148"/>
      <c r="AA241" s="148"/>
      <c r="AB241" s="148"/>
      <c r="AC241" s="148"/>
      <c r="AD241" s="148"/>
      <c r="AE241" s="148"/>
      <c r="AF241" s="148" t="s">
        <v>312</v>
      </c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</row>
    <row r="242" spans="1:59" outlineLevel="1" x14ac:dyDescent="0.2">
      <c r="A242" s="155"/>
      <c r="B242" s="156"/>
      <c r="C242" s="187" t="s">
        <v>313</v>
      </c>
      <c r="D242" s="158"/>
      <c r="E242" s="159">
        <v>66</v>
      </c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48"/>
      <c r="Y242" s="148"/>
      <c r="Z242" s="148"/>
      <c r="AA242" s="148"/>
      <c r="AB242" s="148"/>
      <c r="AC242" s="148"/>
      <c r="AD242" s="148"/>
      <c r="AE242" s="148"/>
      <c r="AF242" s="148" t="s">
        <v>135</v>
      </c>
      <c r="AG242" s="148">
        <v>0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</row>
    <row r="243" spans="1:59" outlineLevel="1" x14ac:dyDescent="0.2">
      <c r="A243" s="155"/>
      <c r="B243" s="156"/>
      <c r="C243" s="187" t="s">
        <v>314</v>
      </c>
      <c r="D243" s="158"/>
      <c r="E243" s="159">
        <v>52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48"/>
      <c r="Y243" s="148"/>
      <c r="Z243" s="148"/>
      <c r="AA243" s="148"/>
      <c r="AB243" s="148"/>
      <c r="AC243" s="148"/>
      <c r="AD243" s="148"/>
      <c r="AE243" s="148"/>
      <c r="AF243" s="148" t="s">
        <v>135</v>
      </c>
      <c r="AG243" s="148">
        <v>0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</row>
    <row r="244" spans="1:59" ht="25.5" x14ac:dyDescent="0.2">
      <c r="A244" s="163" t="s">
        <v>126</v>
      </c>
      <c r="B244" s="164" t="s">
        <v>65</v>
      </c>
      <c r="C244" s="185" t="s">
        <v>66</v>
      </c>
      <c r="D244" s="165"/>
      <c r="E244" s="166"/>
      <c r="F244" s="167"/>
      <c r="G244" s="167">
        <f>SUMIF(AF245:AF313,"&lt;&gt;NOR",G245:G313)</f>
        <v>0</v>
      </c>
      <c r="H244" s="167"/>
      <c r="I244" s="167">
        <f>SUM(I245:I313)</f>
        <v>0</v>
      </c>
      <c r="J244" s="167"/>
      <c r="K244" s="167">
        <f>SUM(K245:K313)</f>
        <v>0</v>
      </c>
      <c r="L244" s="167"/>
      <c r="M244" s="167">
        <f>SUM(M245:M313)</f>
        <v>0</v>
      </c>
      <c r="N244" s="167"/>
      <c r="O244" s="167">
        <f>SUM(O245:O313)</f>
        <v>0.17</v>
      </c>
      <c r="P244" s="167"/>
      <c r="Q244" s="167">
        <f>SUM(Q245:Q313)</f>
        <v>0</v>
      </c>
      <c r="R244" s="167"/>
      <c r="S244" s="168"/>
      <c r="T244" s="162"/>
      <c r="U244" s="162">
        <f>SUM(U245:U313)</f>
        <v>138.51</v>
      </c>
      <c r="V244" s="162"/>
      <c r="W244" s="162"/>
      <c r="AF244" t="s">
        <v>127</v>
      </c>
    </row>
    <row r="245" spans="1:59" outlineLevel="1" x14ac:dyDescent="0.2">
      <c r="A245" s="169">
        <v>27</v>
      </c>
      <c r="B245" s="170" t="s">
        <v>315</v>
      </c>
      <c r="C245" s="186" t="s">
        <v>316</v>
      </c>
      <c r="D245" s="171" t="s">
        <v>294</v>
      </c>
      <c r="E245" s="172">
        <v>8</v>
      </c>
      <c r="F245" s="173"/>
      <c r="G245" s="174">
        <f>ROUND(E245*F245,2)</f>
        <v>0</v>
      </c>
      <c r="H245" s="173"/>
      <c r="I245" s="174">
        <f>ROUND(E245*H245,2)</f>
        <v>0</v>
      </c>
      <c r="J245" s="173"/>
      <c r="K245" s="174">
        <f>ROUND(E245*J245,2)</f>
        <v>0</v>
      </c>
      <c r="L245" s="174">
        <v>21</v>
      </c>
      <c r="M245" s="174">
        <f>G245*(1+L245/100)</f>
        <v>0</v>
      </c>
      <c r="N245" s="174">
        <v>4.0000000000000003E-5</v>
      </c>
      <c r="O245" s="174">
        <f>ROUND(E245*N245,2)</f>
        <v>0</v>
      </c>
      <c r="P245" s="174">
        <v>0</v>
      </c>
      <c r="Q245" s="174">
        <f>ROUND(E245*P245,2)</f>
        <v>0</v>
      </c>
      <c r="R245" s="174"/>
      <c r="S245" s="175" t="s">
        <v>131</v>
      </c>
      <c r="T245" s="157">
        <v>0.25</v>
      </c>
      <c r="U245" s="157">
        <f>ROUND(E245*T245,2)</f>
        <v>2</v>
      </c>
      <c r="V245" s="157"/>
      <c r="W245" s="157" t="s">
        <v>132</v>
      </c>
      <c r="X245" s="148"/>
      <c r="Y245" s="148"/>
      <c r="Z245" s="148"/>
      <c r="AA245" s="148"/>
      <c r="AB245" s="148"/>
      <c r="AC245" s="148"/>
      <c r="AD245" s="148"/>
      <c r="AE245" s="148"/>
      <c r="AF245" s="148" t="s">
        <v>312</v>
      </c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</row>
    <row r="246" spans="1:59" outlineLevel="1" x14ac:dyDescent="0.2">
      <c r="A246" s="155"/>
      <c r="B246" s="156"/>
      <c r="C246" s="187" t="s">
        <v>317</v>
      </c>
      <c r="D246" s="158"/>
      <c r="E246" s="159">
        <v>4</v>
      </c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48"/>
      <c r="Y246" s="148"/>
      <c r="Z246" s="148"/>
      <c r="AA246" s="148"/>
      <c r="AB246" s="148"/>
      <c r="AC246" s="148"/>
      <c r="AD246" s="148"/>
      <c r="AE246" s="148"/>
      <c r="AF246" s="148" t="s">
        <v>135</v>
      </c>
      <c r="AG246" s="148">
        <v>0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</row>
    <row r="247" spans="1:59" outlineLevel="1" x14ac:dyDescent="0.2">
      <c r="A247" s="155"/>
      <c r="B247" s="156"/>
      <c r="C247" s="187" t="s">
        <v>318</v>
      </c>
      <c r="D247" s="158"/>
      <c r="E247" s="159">
        <v>4</v>
      </c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48"/>
      <c r="Y247" s="148"/>
      <c r="Z247" s="148"/>
      <c r="AA247" s="148"/>
      <c r="AB247" s="148"/>
      <c r="AC247" s="148"/>
      <c r="AD247" s="148"/>
      <c r="AE247" s="148"/>
      <c r="AF247" s="148" t="s">
        <v>135</v>
      </c>
      <c r="AG247" s="148">
        <v>0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</row>
    <row r="248" spans="1:59" ht="22.5" outlineLevel="1" x14ac:dyDescent="0.2">
      <c r="A248" s="176">
        <v>28</v>
      </c>
      <c r="B248" s="177" t="s">
        <v>319</v>
      </c>
      <c r="C248" s="189" t="s">
        <v>320</v>
      </c>
      <c r="D248" s="178" t="s">
        <v>321</v>
      </c>
      <c r="E248" s="179">
        <v>38</v>
      </c>
      <c r="F248" s="180"/>
      <c r="G248" s="181">
        <f>ROUND(E248*F248,2)</f>
        <v>0</v>
      </c>
      <c r="H248" s="180"/>
      <c r="I248" s="181">
        <f>ROUND(E248*H248,2)</f>
        <v>0</v>
      </c>
      <c r="J248" s="180"/>
      <c r="K248" s="181">
        <f>ROUND(E248*J248,2)</f>
        <v>0</v>
      </c>
      <c r="L248" s="181">
        <v>21</v>
      </c>
      <c r="M248" s="181">
        <f>G248*(1+L248/100)</f>
        <v>0</v>
      </c>
      <c r="N248" s="181">
        <v>0</v>
      </c>
      <c r="O248" s="181">
        <f>ROUND(E248*N248,2)</f>
        <v>0</v>
      </c>
      <c r="P248" s="181">
        <v>0</v>
      </c>
      <c r="Q248" s="181">
        <f>ROUND(E248*P248,2)</f>
        <v>0</v>
      </c>
      <c r="R248" s="181"/>
      <c r="S248" s="182" t="s">
        <v>322</v>
      </c>
      <c r="T248" s="157">
        <v>0</v>
      </c>
      <c r="U248" s="157">
        <f>ROUND(E248*T248,2)</f>
        <v>0</v>
      </c>
      <c r="V248" s="157"/>
      <c r="W248" s="157" t="s">
        <v>132</v>
      </c>
      <c r="X248" s="148"/>
      <c r="Y248" s="148"/>
      <c r="Z248" s="148"/>
      <c r="AA248" s="148"/>
      <c r="AB248" s="148"/>
      <c r="AC248" s="148"/>
      <c r="AD248" s="148"/>
      <c r="AE248" s="148"/>
      <c r="AF248" s="148" t="s">
        <v>133</v>
      </c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</row>
    <row r="249" spans="1:59" ht="22.5" outlineLevel="1" x14ac:dyDescent="0.2">
      <c r="A249" s="176">
        <v>29</v>
      </c>
      <c r="B249" s="177" t="s">
        <v>323</v>
      </c>
      <c r="C249" s="189" t="s">
        <v>324</v>
      </c>
      <c r="D249" s="178" t="s">
        <v>321</v>
      </c>
      <c r="E249" s="179">
        <v>85</v>
      </c>
      <c r="F249" s="180"/>
      <c r="G249" s="181">
        <f>ROUND(E249*F249,2)</f>
        <v>0</v>
      </c>
      <c r="H249" s="180"/>
      <c r="I249" s="181">
        <f>ROUND(E249*H249,2)</f>
        <v>0</v>
      </c>
      <c r="J249" s="180"/>
      <c r="K249" s="181">
        <f>ROUND(E249*J249,2)</f>
        <v>0</v>
      </c>
      <c r="L249" s="181">
        <v>21</v>
      </c>
      <c r="M249" s="181">
        <f>G249*(1+L249/100)</f>
        <v>0</v>
      </c>
      <c r="N249" s="181">
        <v>0</v>
      </c>
      <c r="O249" s="181">
        <f>ROUND(E249*N249,2)</f>
        <v>0</v>
      </c>
      <c r="P249" s="181">
        <v>0</v>
      </c>
      <c r="Q249" s="181">
        <f>ROUND(E249*P249,2)</f>
        <v>0</v>
      </c>
      <c r="R249" s="181"/>
      <c r="S249" s="182" t="s">
        <v>322</v>
      </c>
      <c r="T249" s="157">
        <v>0</v>
      </c>
      <c r="U249" s="157">
        <f>ROUND(E249*T249,2)</f>
        <v>0</v>
      </c>
      <c r="V249" s="157"/>
      <c r="W249" s="157" t="s">
        <v>132</v>
      </c>
      <c r="X249" s="148"/>
      <c r="Y249" s="148"/>
      <c r="Z249" s="148"/>
      <c r="AA249" s="148"/>
      <c r="AB249" s="148"/>
      <c r="AC249" s="148"/>
      <c r="AD249" s="148"/>
      <c r="AE249" s="148"/>
      <c r="AF249" s="148" t="s">
        <v>133</v>
      </c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</row>
    <row r="250" spans="1:59" outlineLevel="1" x14ac:dyDescent="0.2">
      <c r="A250" s="169">
        <v>30</v>
      </c>
      <c r="B250" s="170" t="s">
        <v>325</v>
      </c>
      <c r="C250" s="186" t="s">
        <v>326</v>
      </c>
      <c r="D250" s="171" t="s">
        <v>156</v>
      </c>
      <c r="E250" s="172">
        <v>386.96</v>
      </c>
      <c r="F250" s="173"/>
      <c r="G250" s="174">
        <f>ROUND(E250*F250,2)</f>
        <v>0</v>
      </c>
      <c r="H250" s="173"/>
      <c r="I250" s="174">
        <f>ROUND(E250*H250,2)</f>
        <v>0</v>
      </c>
      <c r="J250" s="173"/>
      <c r="K250" s="174">
        <f>ROUND(E250*J250,2)</f>
        <v>0</v>
      </c>
      <c r="L250" s="174">
        <v>21</v>
      </c>
      <c r="M250" s="174">
        <f>G250*(1+L250/100)</f>
        <v>0</v>
      </c>
      <c r="N250" s="174">
        <v>0</v>
      </c>
      <c r="O250" s="174">
        <f>ROUND(E250*N250,2)</f>
        <v>0</v>
      </c>
      <c r="P250" s="174">
        <v>0</v>
      </c>
      <c r="Q250" s="174">
        <f>ROUND(E250*P250,2)</f>
        <v>0</v>
      </c>
      <c r="R250" s="174"/>
      <c r="S250" s="175" t="s">
        <v>322</v>
      </c>
      <c r="T250" s="157">
        <v>0</v>
      </c>
      <c r="U250" s="157">
        <f>ROUND(E250*T250,2)</f>
        <v>0</v>
      </c>
      <c r="V250" s="157"/>
      <c r="W250" s="157" t="s">
        <v>132</v>
      </c>
      <c r="X250" s="148"/>
      <c r="Y250" s="148"/>
      <c r="Z250" s="148"/>
      <c r="AA250" s="148"/>
      <c r="AB250" s="148"/>
      <c r="AC250" s="148"/>
      <c r="AD250" s="148"/>
      <c r="AE250" s="148"/>
      <c r="AF250" s="148" t="s">
        <v>133</v>
      </c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</row>
    <row r="251" spans="1:59" outlineLevel="1" x14ac:dyDescent="0.2">
      <c r="A251" s="155"/>
      <c r="B251" s="156"/>
      <c r="C251" s="187" t="s">
        <v>140</v>
      </c>
      <c r="D251" s="158"/>
      <c r="E251" s="159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48"/>
      <c r="Y251" s="148"/>
      <c r="Z251" s="148"/>
      <c r="AA251" s="148"/>
      <c r="AB251" s="148"/>
      <c r="AC251" s="148"/>
      <c r="AD251" s="148"/>
      <c r="AE251" s="148"/>
      <c r="AF251" s="148" t="s">
        <v>135</v>
      </c>
      <c r="AG251" s="148">
        <v>0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</row>
    <row r="252" spans="1:59" outlineLevel="1" x14ac:dyDescent="0.2">
      <c r="A252" s="155"/>
      <c r="B252" s="156"/>
      <c r="C252" s="187" t="s">
        <v>327</v>
      </c>
      <c r="D252" s="158"/>
      <c r="E252" s="159">
        <v>12.17</v>
      </c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48"/>
      <c r="Y252" s="148"/>
      <c r="Z252" s="148"/>
      <c r="AA252" s="148"/>
      <c r="AB252" s="148"/>
      <c r="AC252" s="148"/>
      <c r="AD252" s="148"/>
      <c r="AE252" s="148"/>
      <c r="AF252" s="148" t="s">
        <v>135</v>
      </c>
      <c r="AG252" s="148">
        <v>0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</row>
    <row r="253" spans="1:59" outlineLevel="1" x14ac:dyDescent="0.2">
      <c r="A253" s="155"/>
      <c r="B253" s="156"/>
      <c r="C253" s="187" t="s">
        <v>328</v>
      </c>
      <c r="D253" s="158"/>
      <c r="E253" s="159">
        <v>4.32</v>
      </c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48"/>
      <c r="Y253" s="148"/>
      <c r="Z253" s="148"/>
      <c r="AA253" s="148"/>
      <c r="AB253" s="148"/>
      <c r="AC253" s="148"/>
      <c r="AD253" s="148"/>
      <c r="AE253" s="148"/>
      <c r="AF253" s="148" t="s">
        <v>135</v>
      </c>
      <c r="AG253" s="148">
        <v>0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</row>
    <row r="254" spans="1:59" outlineLevel="1" x14ac:dyDescent="0.2">
      <c r="A254" s="155"/>
      <c r="B254" s="156"/>
      <c r="C254" s="187" t="s">
        <v>329</v>
      </c>
      <c r="D254" s="158"/>
      <c r="E254" s="159">
        <v>20.37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48"/>
      <c r="Y254" s="148"/>
      <c r="Z254" s="148"/>
      <c r="AA254" s="148"/>
      <c r="AB254" s="148"/>
      <c r="AC254" s="148"/>
      <c r="AD254" s="148"/>
      <c r="AE254" s="148"/>
      <c r="AF254" s="148" t="s">
        <v>135</v>
      </c>
      <c r="AG254" s="148">
        <v>0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</row>
    <row r="255" spans="1:59" outlineLevel="1" x14ac:dyDescent="0.2">
      <c r="A255" s="155"/>
      <c r="B255" s="156"/>
      <c r="C255" s="187" t="s">
        <v>330</v>
      </c>
      <c r="D255" s="158"/>
      <c r="E255" s="159">
        <v>81</v>
      </c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48"/>
      <c r="Y255" s="148"/>
      <c r="Z255" s="148"/>
      <c r="AA255" s="148"/>
      <c r="AB255" s="148"/>
      <c r="AC255" s="148"/>
      <c r="AD255" s="148"/>
      <c r="AE255" s="148"/>
      <c r="AF255" s="148" t="s">
        <v>135</v>
      </c>
      <c r="AG255" s="148">
        <v>0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</row>
    <row r="256" spans="1:59" outlineLevel="1" x14ac:dyDescent="0.2">
      <c r="A256" s="155"/>
      <c r="B256" s="156"/>
      <c r="C256" s="187" t="s">
        <v>331</v>
      </c>
      <c r="D256" s="158"/>
      <c r="E256" s="159">
        <v>15.23</v>
      </c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48"/>
      <c r="Y256" s="148"/>
      <c r="Z256" s="148"/>
      <c r="AA256" s="148"/>
      <c r="AB256" s="148"/>
      <c r="AC256" s="148"/>
      <c r="AD256" s="148"/>
      <c r="AE256" s="148"/>
      <c r="AF256" s="148" t="s">
        <v>135</v>
      </c>
      <c r="AG256" s="148">
        <v>0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</row>
    <row r="257" spans="1:59" outlineLevel="1" x14ac:dyDescent="0.2">
      <c r="A257" s="155"/>
      <c r="B257" s="156"/>
      <c r="C257" s="187" t="s">
        <v>332</v>
      </c>
      <c r="D257" s="158"/>
      <c r="E257" s="159">
        <v>12.52</v>
      </c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48"/>
      <c r="Y257" s="148"/>
      <c r="Z257" s="148"/>
      <c r="AA257" s="148"/>
      <c r="AB257" s="148"/>
      <c r="AC257" s="148"/>
      <c r="AD257" s="148"/>
      <c r="AE257" s="148"/>
      <c r="AF257" s="148" t="s">
        <v>135</v>
      </c>
      <c r="AG257" s="148">
        <v>0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</row>
    <row r="258" spans="1:59" outlineLevel="1" x14ac:dyDescent="0.2">
      <c r="A258" s="155"/>
      <c r="B258" s="156"/>
      <c r="C258" s="187" t="s">
        <v>333</v>
      </c>
      <c r="D258" s="158"/>
      <c r="E258" s="159">
        <v>2.0499999999999998</v>
      </c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48"/>
      <c r="Y258" s="148"/>
      <c r="Z258" s="148"/>
      <c r="AA258" s="148"/>
      <c r="AB258" s="148"/>
      <c r="AC258" s="148"/>
      <c r="AD258" s="148"/>
      <c r="AE258" s="148"/>
      <c r="AF258" s="148" t="s">
        <v>135</v>
      </c>
      <c r="AG258" s="148">
        <v>0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</row>
    <row r="259" spans="1:59" outlineLevel="1" x14ac:dyDescent="0.2">
      <c r="A259" s="155"/>
      <c r="B259" s="156"/>
      <c r="C259" s="187" t="s">
        <v>334</v>
      </c>
      <c r="D259" s="158"/>
      <c r="E259" s="159">
        <v>15.49</v>
      </c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48"/>
      <c r="Y259" s="148"/>
      <c r="Z259" s="148"/>
      <c r="AA259" s="148"/>
      <c r="AB259" s="148"/>
      <c r="AC259" s="148"/>
      <c r="AD259" s="148"/>
      <c r="AE259" s="148"/>
      <c r="AF259" s="148" t="s">
        <v>135</v>
      </c>
      <c r="AG259" s="148">
        <v>0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</row>
    <row r="260" spans="1:59" outlineLevel="1" x14ac:dyDescent="0.2">
      <c r="A260" s="155"/>
      <c r="B260" s="156"/>
      <c r="C260" s="187" t="s">
        <v>297</v>
      </c>
      <c r="D260" s="158"/>
      <c r="E260" s="159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48"/>
      <c r="Y260" s="148"/>
      <c r="Z260" s="148"/>
      <c r="AA260" s="148"/>
      <c r="AB260" s="148"/>
      <c r="AC260" s="148"/>
      <c r="AD260" s="148"/>
      <c r="AE260" s="148"/>
      <c r="AF260" s="148" t="s">
        <v>135</v>
      </c>
      <c r="AG260" s="148">
        <v>0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</row>
    <row r="261" spans="1:59" outlineLevel="1" x14ac:dyDescent="0.2">
      <c r="A261" s="155"/>
      <c r="B261" s="156"/>
      <c r="C261" s="187" t="s">
        <v>335</v>
      </c>
      <c r="D261" s="158"/>
      <c r="E261" s="159">
        <v>5.03</v>
      </c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48"/>
      <c r="Y261" s="148"/>
      <c r="Z261" s="148"/>
      <c r="AA261" s="148"/>
      <c r="AB261" s="148"/>
      <c r="AC261" s="148"/>
      <c r="AD261" s="148"/>
      <c r="AE261" s="148"/>
      <c r="AF261" s="148" t="s">
        <v>135</v>
      </c>
      <c r="AG261" s="148">
        <v>0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</row>
    <row r="262" spans="1:59" outlineLevel="1" x14ac:dyDescent="0.2">
      <c r="A262" s="155"/>
      <c r="B262" s="156"/>
      <c r="C262" s="187" t="s">
        <v>336</v>
      </c>
      <c r="D262" s="158"/>
      <c r="E262" s="159">
        <v>54.14</v>
      </c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48"/>
      <c r="Y262" s="148"/>
      <c r="Z262" s="148"/>
      <c r="AA262" s="148"/>
      <c r="AB262" s="148"/>
      <c r="AC262" s="148"/>
      <c r="AD262" s="148"/>
      <c r="AE262" s="148"/>
      <c r="AF262" s="148" t="s">
        <v>135</v>
      </c>
      <c r="AG262" s="148">
        <v>0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</row>
    <row r="263" spans="1:59" outlineLevel="1" x14ac:dyDescent="0.2">
      <c r="A263" s="155"/>
      <c r="B263" s="156"/>
      <c r="C263" s="187" t="s">
        <v>147</v>
      </c>
      <c r="D263" s="158"/>
      <c r="E263" s="159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48"/>
      <c r="Y263" s="148"/>
      <c r="Z263" s="148"/>
      <c r="AA263" s="148"/>
      <c r="AB263" s="148"/>
      <c r="AC263" s="148"/>
      <c r="AD263" s="148"/>
      <c r="AE263" s="148"/>
      <c r="AF263" s="148" t="s">
        <v>135</v>
      </c>
      <c r="AG263" s="148">
        <v>0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</row>
    <row r="264" spans="1:59" outlineLevel="1" x14ac:dyDescent="0.2">
      <c r="A264" s="155"/>
      <c r="B264" s="156"/>
      <c r="C264" s="187" t="s">
        <v>337</v>
      </c>
      <c r="D264" s="158"/>
      <c r="E264" s="159">
        <v>12.17</v>
      </c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48"/>
      <c r="Y264" s="148"/>
      <c r="Z264" s="148"/>
      <c r="AA264" s="148"/>
      <c r="AB264" s="148"/>
      <c r="AC264" s="148"/>
      <c r="AD264" s="148"/>
      <c r="AE264" s="148"/>
      <c r="AF264" s="148" t="s">
        <v>135</v>
      </c>
      <c r="AG264" s="148">
        <v>0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</row>
    <row r="265" spans="1:59" outlineLevel="1" x14ac:dyDescent="0.2">
      <c r="A265" s="155"/>
      <c r="B265" s="156"/>
      <c r="C265" s="187" t="s">
        <v>338</v>
      </c>
      <c r="D265" s="158"/>
      <c r="E265" s="159">
        <v>4.32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48"/>
      <c r="Y265" s="148"/>
      <c r="Z265" s="148"/>
      <c r="AA265" s="148"/>
      <c r="AB265" s="148"/>
      <c r="AC265" s="148"/>
      <c r="AD265" s="148"/>
      <c r="AE265" s="148"/>
      <c r="AF265" s="148" t="s">
        <v>135</v>
      </c>
      <c r="AG265" s="148">
        <v>0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</row>
    <row r="266" spans="1:59" outlineLevel="1" x14ac:dyDescent="0.2">
      <c r="A266" s="155"/>
      <c r="B266" s="156"/>
      <c r="C266" s="187" t="s">
        <v>339</v>
      </c>
      <c r="D266" s="158"/>
      <c r="E266" s="159">
        <v>21.86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48"/>
      <c r="Y266" s="148"/>
      <c r="Z266" s="148"/>
      <c r="AA266" s="148"/>
      <c r="AB266" s="148"/>
      <c r="AC266" s="148"/>
      <c r="AD266" s="148"/>
      <c r="AE266" s="148"/>
      <c r="AF266" s="148" t="s">
        <v>135</v>
      </c>
      <c r="AG266" s="148">
        <v>0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</row>
    <row r="267" spans="1:59" outlineLevel="1" x14ac:dyDescent="0.2">
      <c r="A267" s="155"/>
      <c r="B267" s="156"/>
      <c r="C267" s="187" t="s">
        <v>340</v>
      </c>
      <c r="D267" s="158"/>
      <c r="E267" s="159">
        <v>81</v>
      </c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48"/>
      <c r="Y267" s="148"/>
      <c r="Z267" s="148"/>
      <c r="AA267" s="148"/>
      <c r="AB267" s="148"/>
      <c r="AC267" s="148"/>
      <c r="AD267" s="148"/>
      <c r="AE267" s="148"/>
      <c r="AF267" s="148" t="s">
        <v>135</v>
      </c>
      <c r="AG267" s="148">
        <v>0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</row>
    <row r="268" spans="1:59" outlineLevel="1" x14ac:dyDescent="0.2">
      <c r="A268" s="155"/>
      <c r="B268" s="156"/>
      <c r="C268" s="187" t="s">
        <v>341</v>
      </c>
      <c r="D268" s="158"/>
      <c r="E268" s="159">
        <v>15.23</v>
      </c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48"/>
      <c r="Y268" s="148"/>
      <c r="Z268" s="148"/>
      <c r="AA268" s="148"/>
      <c r="AB268" s="148"/>
      <c r="AC268" s="148"/>
      <c r="AD268" s="148"/>
      <c r="AE268" s="148"/>
      <c r="AF268" s="148" t="s">
        <v>135</v>
      </c>
      <c r="AG268" s="148">
        <v>0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</row>
    <row r="269" spans="1:59" outlineLevel="1" x14ac:dyDescent="0.2">
      <c r="A269" s="155"/>
      <c r="B269" s="156"/>
      <c r="C269" s="187" t="s">
        <v>342</v>
      </c>
      <c r="D269" s="158"/>
      <c r="E269" s="159">
        <v>12.52</v>
      </c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48"/>
      <c r="Y269" s="148"/>
      <c r="Z269" s="148"/>
      <c r="AA269" s="148"/>
      <c r="AB269" s="148"/>
      <c r="AC269" s="148"/>
      <c r="AD269" s="148"/>
      <c r="AE269" s="148"/>
      <c r="AF269" s="148" t="s">
        <v>135</v>
      </c>
      <c r="AG269" s="148">
        <v>0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</row>
    <row r="270" spans="1:59" outlineLevel="1" x14ac:dyDescent="0.2">
      <c r="A270" s="155"/>
      <c r="B270" s="156"/>
      <c r="C270" s="187" t="s">
        <v>343</v>
      </c>
      <c r="D270" s="158"/>
      <c r="E270" s="159">
        <v>2.0499999999999998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48"/>
      <c r="Y270" s="148"/>
      <c r="Z270" s="148"/>
      <c r="AA270" s="148"/>
      <c r="AB270" s="148"/>
      <c r="AC270" s="148"/>
      <c r="AD270" s="148"/>
      <c r="AE270" s="148"/>
      <c r="AF270" s="148" t="s">
        <v>135</v>
      </c>
      <c r="AG270" s="148">
        <v>0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</row>
    <row r="271" spans="1:59" outlineLevel="1" x14ac:dyDescent="0.2">
      <c r="A271" s="155"/>
      <c r="B271" s="156"/>
      <c r="C271" s="187" t="s">
        <v>344</v>
      </c>
      <c r="D271" s="158"/>
      <c r="E271" s="159">
        <v>15.49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48"/>
      <c r="Y271" s="148"/>
      <c r="Z271" s="148"/>
      <c r="AA271" s="148"/>
      <c r="AB271" s="148"/>
      <c r="AC271" s="148"/>
      <c r="AD271" s="148"/>
      <c r="AE271" s="148"/>
      <c r="AF271" s="148" t="s">
        <v>135</v>
      </c>
      <c r="AG271" s="148">
        <v>0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</row>
    <row r="272" spans="1:59" ht="22.5" outlineLevel="1" x14ac:dyDescent="0.2">
      <c r="A272" s="169">
        <v>31</v>
      </c>
      <c r="B272" s="170" t="s">
        <v>345</v>
      </c>
      <c r="C272" s="186" t="s">
        <v>346</v>
      </c>
      <c r="D272" s="171" t="s">
        <v>347</v>
      </c>
      <c r="E272" s="172">
        <v>6</v>
      </c>
      <c r="F272" s="173"/>
      <c r="G272" s="174">
        <f>ROUND(E272*F272,2)</f>
        <v>0</v>
      </c>
      <c r="H272" s="173"/>
      <c r="I272" s="174">
        <f>ROUND(E272*H272,2)</f>
        <v>0</v>
      </c>
      <c r="J272" s="173"/>
      <c r="K272" s="174">
        <f>ROUND(E272*J272,2)</f>
        <v>0</v>
      </c>
      <c r="L272" s="174">
        <v>21</v>
      </c>
      <c r="M272" s="174">
        <f>G272*(1+L272/100)</f>
        <v>0</v>
      </c>
      <c r="N272" s="174">
        <v>0</v>
      </c>
      <c r="O272" s="174">
        <f>ROUND(E272*N272,2)</f>
        <v>0</v>
      </c>
      <c r="P272" s="174">
        <v>0</v>
      </c>
      <c r="Q272" s="174">
        <f>ROUND(E272*P272,2)</f>
        <v>0</v>
      </c>
      <c r="R272" s="174"/>
      <c r="S272" s="175" t="s">
        <v>322</v>
      </c>
      <c r="T272" s="157">
        <v>0</v>
      </c>
      <c r="U272" s="157">
        <f>ROUND(E272*T272,2)</f>
        <v>0</v>
      </c>
      <c r="V272" s="157"/>
      <c r="W272" s="157" t="s">
        <v>132</v>
      </c>
      <c r="X272" s="148"/>
      <c r="Y272" s="148"/>
      <c r="Z272" s="148"/>
      <c r="AA272" s="148"/>
      <c r="AB272" s="148"/>
      <c r="AC272" s="148"/>
      <c r="AD272" s="148"/>
      <c r="AE272" s="148"/>
      <c r="AF272" s="148" t="s">
        <v>133</v>
      </c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</row>
    <row r="273" spans="1:59" outlineLevel="1" x14ac:dyDescent="0.2">
      <c r="A273" s="155"/>
      <c r="B273" s="156"/>
      <c r="C273" s="187" t="s">
        <v>348</v>
      </c>
      <c r="D273" s="158"/>
      <c r="E273" s="159">
        <v>6</v>
      </c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48"/>
      <c r="Y273" s="148"/>
      <c r="Z273" s="148"/>
      <c r="AA273" s="148"/>
      <c r="AB273" s="148"/>
      <c r="AC273" s="148"/>
      <c r="AD273" s="148"/>
      <c r="AE273" s="148"/>
      <c r="AF273" s="148" t="s">
        <v>135</v>
      </c>
      <c r="AG273" s="148">
        <v>0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</row>
    <row r="274" spans="1:59" ht="22.5" outlineLevel="1" x14ac:dyDescent="0.2">
      <c r="A274" s="169">
        <v>32</v>
      </c>
      <c r="B274" s="170" t="s">
        <v>349</v>
      </c>
      <c r="C274" s="186" t="s">
        <v>350</v>
      </c>
      <c r="D274" s="171" t="s">
        <v>211</v>
      </c>
      <c r="E274" s="172">
        <v>7.9</v>
      </c>
      <c r="F274" s="173"/>
      <c r="G274" s="174">
        <f>ROUND(E274*F274,2)</f>
        <v>0</v>
      </c>
      <c r="H274" s="173"/>
      <c r="I274" s="174">
        <f>ROUND(E274*H274,2)</f>
        <v>0</v>
      </c>
      <c r="J274" s="173"/>
      <c r="K274" s="174">
        <f>ROUND(E274*J274,2)</f>
        <v>0</v>
      </c>
      <c r="L274" s="174">
        <v>21</v>
      </c>
      <c r="M274" s="174">
        <f>G274*(1+L274/100)</f>
        <v>0</v>
      </c>
      <c r="N274" s="174">
        <v>0</v>
      </c>
      <c r="O274" s="174">
        <f>ROUND(E274*N274,2)</f>
        <v>0</v>
      </c>
      <c r="P274" s="174">
        <v>0</v>
      </c>
      <c r="Q274" s="174">
        <f>ROUND(E274*P274,2)</f>
        <v>0</v>
      </c>
      <c r="R274" s="174"/>
      <c r="S274" s="175" t="s">
        <v>322</v>
      </c>
      <c r="T274" s="157">
        <v>0</v>
      </c>
      <c r="U274" s="157">
        <f>ROUND(E274*T274,2)</f>
        <v>0</v>
      </c>
      <c r="V274" s="157"/>
      <c r="W274" s="157" t="s">
        <v>132</v>
      </c>
      <c r="X274" s="148"/>
      <c r="Y274" s="148"/>
      <c r="Z274" s="148"/>
      <c r="AA274" s="148"/>
      <c r="AB274" s="148"/>
      <c r="AC274" s="148"/>
      <c r="AD274" s="148"/>
      <c r="AE274" s="148"/>
      <c r="AF274" s="148" t="s">
        <v>133</v>
      </c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</row>
    <row r="275" spans="1:59" outlineLevel="1" x14ac:dyDescent="0.2">
      <c r="A275" s="155"/>
      <c r="B275" s="156"/>
      <c r="C275" s="187" t="s">
        <v>351</v>
      </c>
      <c r="D275" s="158"/>
      <c r="E275" s="159">
        <v>3.2</v>
      </c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48"/>
      <c r="Y275" s="148"/>
      <c r="Z275" s="148"/>
      <c r="AA275" s="148"/>
      <c r="AB275" s="148"/>
      <c r="AC275" s="148"/>
      <c r="AD275" s="148"/>
      <c r="AE275" s="148"/>
      <c r="AF275" s="148" t="s">
        <v>135</v>
      </c>
      <c r="AG275" s="148">
        <v>0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</row>
    <row r="276" spans="1:59" outlineLevel="1" x14ac:dyDescent="0.2">
      <c r="A276" s="155"/>
      <c r="B276" s="156"/>
      <c r="C276" s="187" t="s">
        <v>352</v>
      </c>
      <c r="D276" s="158"/>
      <c r="E276" s="159">
        <v>3.2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48"/>
      <c r="Y276" s="148"/>
      <c r="Z276" s="148"/>
      <c r="AA276" s="148"/>
      <c r="AB276" s="148"/>
      <c r="AC276" s="148"/>
      <c r="AD276" s="148"/>
      <c r="AE276" s="148"/>
      <c r="AF276" s="148" t="s">
        <v>135</v>
      </c>
      <c r="AG276" s="148">
        <v>0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</row>
    <row r="277" spans="1:59" outlineLevel="1" x14ac:dyDescent="0.2">
      <c r="A277" s="155"/>
      <c r="B277" s="156"/>
      <c r="C277" s="187" t="s">
        <v>353</v>
      </c>
      <c r="D277" s="158"/>
      <c r="E277" s="159">
        <v>1.5</v>
      </c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48"/>
      <c r="Y277" s="148"/>
      <c r="Z277" s="148"/>
      <c r="AA277" s="148"/>
      <c r="AB277" s="148"/>
      <c r="AC277" s="148"/>
      <c r="AD277" s="148"/>
      <c r="AE277" s="148"/>
      <c r="AF277" s="148" t="s">
        <v>135</v>
      </c>
      <c r="AG277" s="148">
        <v>0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</row>
    <row r="278" spans="1:59" ht="22.5" outlineLevel="1" x14ac:dyDescent="0.2">
      <c r="A278" s="176">
        <v>33</v>
      </c>
      <c r="B278" s="177" t="s">
        <v>354</v>
      </c>
      <c r="C278" s="189" t="s">
        <v>355</v>
      </c>
      <c r="D278" s="178" t="s">
        <v>347</v>
      </c>
      <c r="E278" s="179">
        <v>6</v>
      </c>
      <c r="F278" s="180"/>
      <c r="G278" s="181">
        <f>ROUND(E278*F278,2)</f>
        <v>0</v>
      </c>
      <c r="H278" s="180"/>
      <c r="I278" s="181">
        <f>ROUND(E278*H278,2)</f>
        <v>0</v>
      </c>
      <c r="J278" s="180"/>
      <c r="K278" s="181">
        <f>ROUND(E278*J278,2)</f>
        <v>0</v>
      </c>
      <c r="L278" s="181">
        <v>21</v>
      </c>
      <c r="M278" s="181">
        <f>G278*(1+L278/100)</f>
        <v>0</v>
      </c>
      <c r="N278" s="181">
        <v>0</v>
      </c>
      <c r="O278" s="181">
        <f>ROUND(E278*N278,2)</f>
        <v>0</v>
      </c>
      <c r="P278" s="181">
        <v>0</v>
      </c>
      <c r="Q278" s="181">
        <f>ROUND(E278*P278,2)</f>
        <v>0</v>
      </c>
      <c r="R278" s="181"/>
      <c r="S278" s="182" t="s">
        <v>322</v>
      </c>
      <c r="T278" s="157">
        <v>0</v>
      </c>
      <c r="U278" s="157">
        <f>ROUND(E278*T278,2)</f>
        <v>0</v>
      </c>
      <c r="V278" s="157"/>
      <c r="W278" s="157" t="s">
        <v>132</v>
      </c>
      <c r="X278" s="148"/>
      <c r="Y278" s="148"/>
      <c r="Z278" s="148"/>
      <c r="AA278" s="148"/>
      <c r="AB278" s="148"/>
      <c r="AC278" s="148"/>
      <c r="AD278" s="148"/>
      <c r="AE278" s="148"/>
      <c r="AF278" s="148" t="s">
        <v>133</v>
      </c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</row>
    <row r="279" spans="1:59" ht="22.5" outlineLevel="1" x14ac:dyDescent="0.2">
      <c r="A279" s="169">
        <v>34</v>
      </c>
      <c r="B279" s="170" t="s">
        <v>356</v>
      </c>
      <c r="C279" s="186" t="s">
        <v>357</v>
      </c>
      <c r="D279" s="171" t="s">
        <v>347</v>
      </c>
      <c r="E279" s="172">
        <v>2</v>
      </c>
      <c r="F279" s="173"/>
      <c r="G279" s="174">
        <f>ROUND(E279*F279,2)</f>
        <v>0</v>
      </c>
      <c r="H279" s="173"/>
      <c r="I279" s="174">
        <f>ROUND(E279*H279,2)</f>
        <v>0</v>
      </c>
      <c r="J279" s="173"/>
      <c r="K279" s="174">
        <f>ROUND(E279*J279,2)</f>
        <v>0</v>
      </c>
      <c r="L279" s="174">
        <v>21</v>
      </c>
      <c r="M279" s="174">
        <f>G279*(1+L279/100)</f>
        <v>0</v>
      </c>
      <c r="N279" s="174">
        <v>0</v>
      </c>
      <c r="O279" s="174">
        <f>ROUND(E279*N279,2)</f>
        <v>0</v>
      </c>
      <c r="P279" s="174">
        <v>0</v>
      </c>
      <c r="Q279" s="174">
        <f>ROUND(E279*P279,2)</f>
        <v>0</v>
      </c>
      <c r="R279" s="174"/>
      <c r="S279" s="175" t="s">
        <v>322</v>
      </c>
      <c r="T279" s="157">
        <v>0</v>
      </c>
      <c r="U279" s="157">
        <f>ROUND(E279*T279,2)</f>
        <v>0</v>
      </c>
      <c r="V279" s="157"/>
      <c r="W279" s="157" t="s">
        <v>132</v>
      </c>
      <c r="X279" s="148"/>
      <c r="Y279" s="148"/>
      <c r="Z279" s="148"/>
      <c r="AA279" s="148"/>
      <c r="AB279" s="148"/>
      <c r="AC279" s="148"/>
      <c r="AD279" s="148"/>
      <c r="AE279" s="148"/>
      <c r="AF279" s="148" t="s">
        <v>133</v>
      </c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</row>
    <row r="280" spans="1:59" outlineLevel="1" x14ac:dyDescent="0.2">
      <c r="A280" s="155"/>
      <c r="B280" s="156"/>
      <c r="C280" s="187" t="s">
        <v>358</v>
      </c>
      <c r="D280" s="158"/>
      <c r="E280" s="159">
        <v>2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48"/>
      <c r="Y280" s="148"/>
      <c r="Z280" s="148"/>
      <c r="AA280" s="148"/>
      <c r="AB280" s="148"/>
      <c r="AC280" s="148"/>
      <c r="AD280" s="148"/>
      <c r="AE280" s="148"/>
      <c r="AF280" s="148" t="s">
        <v>135</v>
      </c>
      <c r="AG280" s="148">
        <v>0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</row>
    <row r="281" spans="1:59" outlineLevel="1" x14ac:dyDescent="0.2">
      <c r="A281" s="169">
        <v>35</v>
      </c>
      <c r="B281" s="170" t="s">
        <v>359</v>
      </c>
      <c r="C281" s="186" t="s">
        <v>360</v>
      </c>
      <c r="D281" s="171" t="s">
        <v>156</v>
      </c>
      <c r="E281" s="172">
        <v>436.61</v>
      </c>
      <c r="F281" s="173"/>
      <c r="G281" s="174">
        <f>ROUND(E281*F281,2)</f>
        <v>0</v>
      </c>
      <c r="H281" s="173"/>
      <c r="I281" s="174">
        <f>ROUND(E281*H281,2)</f>
        <v>0</v>
      </c>
      <c r="J281" s="173"/>
      <c r="K281" s="174">
        <f>ROUND(E281*J281,2)</f>
        <v>0</v>
      </c>
      <c r="L281" s="174">
        <v>21</v>
      </c>
      <c r="M281" s="174">
        <f>G281*(1+L281/100)</f>
        <v>0</v>
      </c>
      <c r="N281" s="174">
        <v>4.0000000000000003E-5</v>
      </c>
      <c r="O281" s="174">
        <f>ROUND(E281*N281,2)</f>
        <v>0.02</v>
      </c>
      <c r="P281" s="174">
        <v>0</v>
      </c>
      <c r="Q281" s="174">
        <f>ROUND(E281*P281,2)</f>
        <v>0</v>
      </c>
      <c r="R281" s="174"/>
      <c r="S281" s="175" t="s">
        <v>131</v>
      </c>
      <c r="T281" s="157">
        <v>0.31</v>
      </c>
      <c r="U281" s="157">
        <f>ROUND(E281*T281,2)</f>
        <v>135.35</v>
      </c>
      <c r="V281" s="157"/>
      <c r="W281" s="157" t="s">
        <v>132</v>
      </c>
      <c r="X281" s="148"/>
      <c r="Y281" s="148"/>
      <c r="Z281" s="148"/>
      <c r="AA281" s="148"/>
      <c r="AB281" s="148"/>
      <c r="AC281" s="148"/>
      <c r="AD281" s="148"/>
      <c r="AE281" s="148"/>
      <c r="AF281" s="148" t="s">
        <v>133</v>
      </c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</row>
    <row r="282" spans="1:59" ht="45" outlineLevel="1" x14ac:dyDescent="0.2">
      <c r="A282" s="155"/>
      <c r="B282" s="156"/>
      <c r="C282" s="261" t="s">
        <v>361</v>
      </c>
      <c r="D282" s="262"/>
      <c r="E282" s="262"/>
      <c r="F282" s="262"/>
      <c r="G282" s="262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48"/>
      <c r="Y282" s="148"/>
      <c r="Z282" s="148"/>
      <c r="AA282" s="148"/>
      <c r="AB282" s="148"/>
      <c r="AC282" s="148"/>
      <c r="AD282" s="148"/>
      <c r="AE282" s="148"/>
      <c r="AF282" s="148" t="s">
        <v>229</v>
      </c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83" t="str">
        <f>C282</f>
        <v>Položka je určena pro vyčištění budov bytové nebo občanské výstavby -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A282" s="148"/>
      <c r="BB282" s="148"/>
      <c r="BC282" s="148"/>
      <c r="BD282" s="148"/>
      <c r="BE282" s="148"/>
      <c r="BF282" s="148"/>
      <c r="BG282" s="148"/>
    </row>
    <row r="283" spans="1:59" outlineLevel="1" x14ac:dyDescent="0.2">
      <c r="A283" s="155"/>
      <c r="B283" s="156"/>
      <c r="C283" s="187" t="s">
        <v>140</v>
      </c>
      <c r="D283" s="158"/>
      <c r="E283" s="159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48"/>
      <c r="Y283" s="148"/>
      <c r="Z283" s="148"/>
      <c r="AA283" s="148"/>
      <c r="AB283" s="148"/>
      <c r="AC283" s="148"/>
      <c r="AD283" s="148"/>
      <c r="AE283" s="148"/>
      <c r="AF283" s="148" t="s">
        <v>135</v>
      </c>
      <c r="AG283" s="148">
        <v>0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</row>
    <row r="284" spans="1:59" outlineLevel="1" x14ac:dyDescent="0.2">
      <c r="A284" s="155"/>
      <c r="B284" s="156"/>
      <c r="C284" s="187" t="s">
        <v>223</v>
      </c>
      <c r="D284" s="158"/>
      <c r="E284" s="159">
        <v>35.96</v>
      </c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48"/>
      <c r="Y284" s="148"/>
      <c r="Z284" s="148"/>
      <c r="AA284" s="148"/>
      <c r="AB284" s="148"/>
      <c r="AC284" s="148"/>
      <c r="AD284" s="148"/>
      <c r="AE284" s="148"/>
      <c r="AF284" s="148" t="s">
        <v>135</v>
      </c>
      <c r="AG284" s="148">
        <v>0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</row>
    <row r="285" spans="1:59" outlineLevel="1" x14ac:dyDescent="0.2">
      <c r="A285" s="155"/>
      <c r="B285" s="156"/>
      <c r="C285" s="187" t="s">
        <v>327</v>
      </c>
      <c r="D285" s="158"/>
      <c r="E285" s="159">
        <v>12.17</v>
      </c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48"/>
      <c r="Y285" s="148"/>
      <c r="Z285" s="148"/>
      <c r="AA285" s="148"/>
      <c r="AB285" s="148"/>
      <c r="AC285" s="148"/>
      <c r="AD285" s="148"/>
      <c r="AE285" s="148"/>
      <c r="AF285" s="148" t="s">
        <v>135</v>
      </c>
      <c r="AG285" s="148">
        <v>0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</row>
    <row r="286" spans="1:59" outlineLevel="1" x14ac:dyDescent="0.2">
      <c r="A286" s="155"/>
      <c r="B286" s="156"/>
      <c r="C286" s="187" t="s">
        <v>328</v>
      </c>
      <c r="D286" s="158"/>
      <c r="E286" s="159">
        <v>4.32</v>
      </c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48"/>
      <c r="Y286" s="148"/>
      <c r="Z286" s="148"/>
      <c r="AA286" s="148"/>
      <c r="AB286" s="148"/>
      <c r="AC286" s="148"/>
      <c r="AD286" s="148"/>
      <c r="AE286" s="148"/>
      <c r="AF286" s="148" t="s">
        <v>135</v>
      </c>
      <c r="AG286" s="148">
        <v>0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</row>
    <row r="287" spans="1:59" outlineLevel="1" x14ac:dyDescent="0.2">
      <c r="A287" s="155"/>
      <c r="B287" s="156"/>
      <c r="C287" s="187" t="s">
        <v>329</v>
      </c>
      <c r="D287" s="158"/>
      <c r="E287" s="159">
        <v>20.37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48"/>
      <c r="Y287" s="148"/>
      <c r="Z287" s="148"/>
      <c r="AA287" s="148"/>
      <c r="AB287" s="148"/>
      <c r="AC287" s="148"/>
      <c r="AD287" s="148"/>
      <c r="AE287" s="148"/>
      <c r="AF287" s="148" t="s">
        <v>135</v>
      </c>
      <c r="AG287" s="148">
        <v>0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</row>
    <row r="288" spans="1:59" outlineLevel="1" x14ac:dyDescent="0.2">
      <c r="A288" s="155"/>
      <c r="B288" s="156"/>
      <c r="C288" s="187" t="s">
        <v>330</v>
      </c>
      <c r="D288" s="158"/>
      <c r="E288" s="159">
        <v>81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48"/>
      <c r="Y288" s="148"/>
      <c r="Z288" s="148"/>
      <c r="AA288" s="148"/>
      <c r="AB288" s="148"/>
      <c r="AC288" s="148"/>
      <c r="AD288" s="148"/>
      <c r="AE288" s="148"/>
      <c r="AF288" s="148" t="s">
        <v>135</v>
      </c>
      <c r="AG288" s="148">
        <v>0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</row>
    <row r="289" spans="1:59" outlineLevel="1" x14ac:dyDescent="0.2">
      <c r="A289" s="155"/>
      <c r="B289" s="156"/>
      <c r="C289" s="187" t="s">
        <v>331</v>
      </c>
      <c r="D289" s="158"/>
      <c r="E289" s="159">
        <v>15.23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48"/>
      <c r="Y289" s="148"/>
      <c r="Z289" s="148"/>
      <c r="AA289" s="148"/>
      <c r="AB289" s="148"/>
      <c r="AC289" s="148"/>
      <c r="AD289" s="148"/>
      <c r="AE289" s="148"/>
      <c r="AF289" s="148" t="s">
        <v>135</v>
      </c>
      <c r="AG289" s="148">
        <v>0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</row>
    <row r="290" spans="1:59" outlineLevel="1" x14ac:dyDescent="0.2">
      <c r="A290" s="155"/>
      <c r="B290" s="156"/>
      <c r="C290" s="187" t="s">
        <v>332</v>
      </c>
      <c r="D290" s="158"/>
      <c r="E290" s="159">
        <v>12.52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48"/>
      <c r="Y290" s="148"/>
      <c r="Z290" s="148"/>
      <c r="AA290" s="148"/>
      <c r="AB290" s="148"/>
      <c r="AC290" s="148"/>
      <c r="AD290" s="148"/>
      <c r="AE290" s="148"/>
      <c r="AF290" s="148" t="s">
        <v>135</v>
      </c>
      <c r="AG290" s="148">
        <v>0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</row>
    <row r="291" spans="1:59" outlineLevel="1" x14ac:dyDescent="0.2">
      <c r="A291" s="155"/>
      <c r="B291" s="156"/>
      <c r="C291" s="187" t="s">
        <v>333</v>
      </c>
      <c r="D291" s="158"/>
      <c r="E291" s="159">
        <v>2.0499999999999998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48"/>
      <c r="Y291" s="148"/>
      <c r="Z291" s="148"/>
      <c r="AA291" s="148"/>
      <c r="AB291" s="148"/>
      <c r="AC291" s="148"/>
      <c r="AD291" s="148"/>
      <c r="AE291" s="148"/>
      <c r="AF291" s="148" t="s">
        <v>135</v>
      </c>
      <c r="AG291" s="148">
        <v>0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</row>
    <row r="292" spans="1:59" outlineLevel="1" x14ac:dyDescent="0.2">
      <c r="A292" s="155"/>
      <c r="B292" s="156"/>
      <c r="C292" s="187" t="s">
        <v>297</v>
      </c>
      <c r="D292" s="158"/>
      <c r="E292" s="159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48"/>
      <c r="Y292" s="148"/>
      <c r="Z292" s="148"/>
      <c r="AA292" s="148"/>
      <c r="AB292" s="148"/>
      <c r="AC292" s="148"/>
      <c r="AD292" s="148"/>
      <c r="AE292" s="148"/>
      <c r="AF292" s="148" t="s">
        <v>135</v>
      </c>
      <c r="AG292" s="148">
        <v>0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</row>
    <row r="293" spans="1:59" outlineLevel="1" x14ac:dyDescent="0.2">
      <c r="A293" s="155"/>
      <c r="B293" s="156"/>
      <c r="C293" s="187" t="s">
        <v>225</v>
      </c>
      <c r="D293" s="158"/>
      <c r="E293" s="159">
        <v>7.87</v>
      </c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48"/>
      <c r="Y293" s="148"/>
      <c r="Z293" s="148"/>
      <c r="AA293" s="148"/>
      <c r="AB293" s="148"/>
      <c r="AC293" s="148"/>
      <c r="AD293" s="148"/>
      <c r="AE293" s="148"/>
      <c r="AF293" s="148" t="s">
        <v>135</v>
      </c>
      <c r="AG293" s="148">
        <v>0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</row>
    <row r="294" spans="1:59" outlineLevel="1" x14ac:dyDescent="0.2">
      <c r="A294" s="155"/>
      <c r="B294" s="156"/>
      <c r="C294" s="187" t="s">
        <v>147</v>
      </c>
      <c r="D294" s="158"/>
      <c r="E294" s="159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48"/>
      <c r="Y294" s="148"/>
      <c r="Z294" s="148"/>
      <c r="AA294" s="148"/>
      <c r="AB294" s="148"/>
      <c r="AC294" s="148"/>
      <c r="AD294" s="148"/>
      <c r="AE294" s="148"/>
      <c r="AF294" s="148" t="s">
        <v>135</v>
      </c>
      <c r="AG294" s="148">
        <v>0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</row>
    <row r="295" spans="1:59" outlineLevel="1" x14ac:dyDescent="0.2">
      <c r="A295" s="155"/>
      <c r="B295" s="156"/>
      <c r="C295" s="187" t="s">
        <v>224</v>
      </c>
      <c r="D295" s="158"/>
      <c r="E295" s="159">
        <v>36.799999999999997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48"/>
      <c r="Y295" s="148"/>
      <c r="Z295" s="148"/>
      <c r="AA295" s="148"/>
      <c r="AB295" s="148"/>
      <c r="AC295" s="148"/>
      <c r="AD295" s="148"/>
      <c r="AE295" s="148"/>
      <c r="AF295" s="148" t="s">
        <v>135</v>
      </c>
      <c r="AG295" s="148">
        <v>0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</row>
    <row r="296" spans="1:59" outlineLevel="1" x14ac:dyDescent="0.2">
      <c r="A296" s="155"/>
      <c r="B296" s="156"/>
      <c r="C296" s="187" t="s">
        <v>337</v>
      </c>
      <c r="D296" s="158"/>
      <c r="E296" s="159">
        <v>12.17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48"/>
      <c r="Y296" s="148"/>
      <c r="Z296" s="148"/>
      <c r="AA296" s="148"/>
      <c r="AB296" s="148"/>
      <c r="AC296" s="148"/>
      <c r="AD296" s="148"/>
      <c r="AE296" s="148"/>
      <c r="AF296" s="148" t="s">
        <v>135</v>
      </c>
      <c r="AG296" s="148">
        <v>0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</row>
    <row r="297" spans="1:59" outlineLevel="1" x14ac:dyDescent="0.2">
      <c r="A297" s="155"/>
      <c r="B297" s="156"/>
      <c r="C297" s="187" t="s">
        <v>338</v>
      </c>
      <c r="D297" s="158"/>
      <c r="E297" s="159">
        <v>4.32</v>
      </c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48"/>
      <c r="Y297" s="148"/>
      <c r="Z297" s="148"/>
      <c r="AA297" s="148"/>
      <c r="AB297" s="148"/>
      <c r="AC297" s="148"/>
      <c r="AD297" s="148"/>
      <c r="AE297" s="148"/>
      <c r="AF297" s="148" t="s">
        <v>135</v>
      </c>
      <c r="AG297" s="148">
        <v>0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</row>
    <row r="298" spans="1:59" outlineLevel="1" x14ac:dyDescent="0.2">
      <c r="A298" s="155"/>
      <c r="B298" s="156"/>
      <c r="C298" s="187" t="s">
        <v>339</v>
      </c>
      <c r="D298" s="158"/>
      <c r="E298" s="159">
        <v>21.86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48"/>
      <c r="Y298" s="148"/>
      <c r="Z298" s="148"/>
      <c r="AA298" s="148"/>
      <c r="AB298" s="148"/>
      <c r="AC298" s="148"/>
      <c r="AD298" s="148"/>
      <c r="AE298" s="148"/>
      <c r="AF298" s="148" t="s">
        <v>135</v>
      </c>
      <c r="AG298" s="148">
        <v>0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</row>
    <row r="299" spans="1:59" outlineLevel="1" x14ac:dyDescent="0.2">
      <c r="A299" s="155"/>
      <c r="B299" s="156"/>
      <c r="C299" s="187" t="s">
        <v>340</v>
      </c>
      <c r="D299" s="158"/>
      <c r="E299" s="159">
        <v>81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48"/>
      <c r="Y299" s="148"/>
      <c r="Z299" s="148"/>
      <c r="AA299" s="148"/>
      <c r="AB299" s="148"/>
      <c r="AC299" s="148"/>
      <c r="AD299" s="148"/>
      <c r="AE299" s="148"/>
      <c r="AF299" s="148" t="s">
        <v>135</v>
      </c>
      <c r="AG299" s="148">
        <v>0</v>
      </c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</row>
    <row r="300" spans="1:59" outlineLevel="1" x14ac:dyDescent="0.2">
      <c r="A300" s="155"/>
      <c r="B300" s="156"/>
      <c r="C300" s="187" t="s">
        <v>341</v>
      </c>
      <c r="D300" s="158"/>
      <c r="E300" s="159">
        <v>15.23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48"/>
      <c r="Y300" s="148"/>
      <c r="Z300" s="148"/>
      <c r="AA300" s="148"/>
      <c r="AB300" s="148"/>
      <c r="AC300" s="148"/>
      <c r="AD300" s="148"/>
      <c r="AE300" s="148"/>
      <c r="AF300" s="148" t="s">
        <v>135</v>
      </c>
      <c r="AG300" s="148">
        <v>0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</row>
    <row r="301" spans="1:59" outlineLevel="1" x14ac:dyDescent="0.2">
      <c r="A301" s="155"/>
      <c r="B301" s="156"/>
      <c r="C301" s="187" t="s">
        <v>342</v>
      </c>
      <c r="D301" s="158"/>
      <c r="E301" s="159">
        <v>12.52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48"/>
      <c r="Y301" s="148"/>
      <c r="Z301" s="148"/>
      <c r="AA301" s="148"/>
      <c r="AB301" s="148"/>
      <c r="AC301" s="148"/>
      <c r="AD301" s="148"/>
      <c r="AE301" s="148"/>
      <c r="AF301" s="148" t="s">
        <v>135</v>
      </c>
      <c r="AG301" s="148">
        <v>0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</row>
    <row r="302" spans="1:59" outlineLevel="1" x14ac:dyDescent="0.2">
      <c r="A302" s="155"/>
      <c r="B302" s="156"/>
      <c r="C302" s="187" t="s">
        <v>343</v>
      </c>
      <c r="D302" s="158"/>
      <c r="E302" s="159">
        <v>2.0499999999999998</v>
      </c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48"/>
      <c r="Y302" s="148"/>
      <c r="Z302" s="148"/>
      <c r="AA302" s="148"/>
      <c r="AB302" s="148"/>
      <c r="AC302" s="148"/>
      <c r="AD302" s="148"/>
      <c r="AE302" s="148"/>
      <c r="AF302" s="148" t="s">
        <v>135</v>
      </c>
      <c r="AG302" s="148">
        <v>0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</row>
    <row r="303" spans="1:59" outlineLevel="1" x14ac:dyDescent="0.2">
      <c r="A303" s="155"/>
      <c r="B303" s="156"/>
      <c r="C303" s="187" t="s">
        <v>335</v>
      </c>
      <c r="D303" s="158"/>
      <c r="E303" s="159">
        <v>5.03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48"/>
      <c r="Y303" s="148"/>
      <c r="Z303" s="148"/>
      <c r="AA303" s="148"/>
      <c r="AB303" s="148"/>
      <c r="AC303" s="148"/>
      <c r="AD303" s="148"/>
      <c r="AE303" s="148"/>
      <c r="AF303" s="148" t="s">
        <v>135</v>
      </c>
      <c r="AG303" s="148">
        <v>0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</row>
    <row r="304" spans="1:59" outlineLevel="1" x14ac:dyDescent="0.2">
      <c r="A304" s="155"/>
      <c r="B304" s="156"/>
      <c r="C304" s="187" t="s">
        <v>336</v>
      </c>
      <c r="D304" s="158"/>
      <c r="E304" s="159">
        <v>54.14</v>
      </c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48"/>
      <c r="Y304" s="148"/>
      <c r="Z304" s="148"/>
      <c r="AA304" s="148"/>
      <c r="AB304" s="148"/>
      <c r="AC304" s="148"/>
      <c r="AD304" s="148"/>
      <c r="AE304" s="148"/>
      <c r="AF304" s="148" t="s">
        <v>135</v>
      </c>
      <c r="AG304" s="148">
        <v>0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</row>
    <row r="305" spans="1:59" outlineLevel="1" x14ac:dyDescent="0.2">
      <c r="A305" s="169">
        <v>36</v>
      </c>
      <c r="B305" s="170" t="s">
        <v>362</v>
      </c>
      <c r="C305" s="186" t="s">
        <v>363</v>
      </c>
      <c r="D305" s="171" t="s">
        <v>294</v>
      </c>
      <c r="E305" s="172">
        <v>4</v>
      </c>
      <c r="F305" s="173"/>
      <c r="G305" s="174">
        <f>ROUND(E305*F305,2)</f>
        <v>0</v>
      </c>
      <c r="H305" s="173"/>
      <c r="I305" s="174">
        <f>ROUND(E305*H305,2)</f>
        <v>0</v>
      </c>
      <c r="J305" s="173"/>
      <c r="K305" s="174">
        <f>ROUND(E305*J305,2)</f>
        <v>0</v>
      </c>
      <c r="L305" s="174">
        <v>21</v>
      </c>
      <c r="M305" s="174">
        <f>G305*(1+L305/100)</f>
        <v>0</v>
      </c>
      <c r="N305" s="174">
        <v>1.17E-2</v>
      </c>
      <c r="O305" s="174">
        <f>ROUND(E305*N305,2)</f>
        <v>0.05</v>
      </c>
      <c r="P305" s="174">
        <v>0</v>
      </c>
      <c r="Q305" s="174">
        <f>ROUND(E305*P305,2)</f>
        <v>0</v>
      </c>
      <c r="R305" s="174"/>
      <c r="S305" s="175" t="s">
        <v>131</v>
      </c>
      <c r="T305" s="157">
        <v>0.28999999999999998</v>
      </c>
      <c r="U305" s="157">
        <f>ROUND(E305*T305,2)</f>
        <v>1.1599999999999999</v>
      </c>
      <c r="V305" s="157"/>
      <c r="W305" s="157" t="s">
        <v>132</v>
      </c>
      <c r="X305" s="148"/>
      <c r="Y305" s="148"/>
      <c r="Z305" s="148"/>
      <c r="AA305" s="148"/>
      <c r="AB305" s="148"/>
      <c r="AC305" s="148"/>
      <c r="AD305" s="148"/>
      <c r="AE305" s="148"/>
      <c r="AF305" s="148" t="s">
        <v>133</v>
      </c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</row>
    <row r="306" spans="1:59" outlineLevel="1" x14ac:dyDescent="0.2">
      <c r="A306" s="155"/>
      <c r="B306" s="156"/>
      <c r="C306" s="187" t="s">
        <v>364</v>
      </c>
      <c r="D306" s="158"/>
      <c r="E306" s="159">
        <v>2</v>
      </c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48"/>
      <c r="Y306" s="148"/>
      <c r="Z306" s="148"/>
      <c r="AA306" s="148"/>
      <c r="AB306" s="148"/>
      <c r="AC306" s="148"/>
      <c r="AD306" s="148"/>
      <c r="AE306" s="148"/>
      <c r="AF306" s="148" t="s">
        <v>135</v>
      </c>
      <c r="AG306" s="148">
        <v>0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</row>
    <row r="307" spans="1:59" outlineLevel="1" x14ac:dyDescent="0.2">
      <c r="A307" s="155"/>
      <c r="B307" s="156"/>
      <c r="C307" s="187" t="s">
        <v>358</v>
      </c>
      <c r="D307" s="158"/>
      <c r="E307" s="159">
        <v>2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48"/>
      <c r="Y307" s="148"/>
      <c r="Z307" s="148"/>
      <c r="AA307" s="148"/>
      <c r="AB307" s="148"/>
      <c r="AC307" s="148"/>
      <c r="AD307" s="148"/>
      <c r="AE307" s="148"/>
      <c r="AF307" s="148" t="s">
        <v>135</v>
      </c>
      <c r="AG307" s="148">
        <v>0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</row>
    <row r="308" spans="1:59" outlineLevel="1" x14ac:dyDescent="0.2">
      <c r="A308" s="169">
        <v>37</v>
      </c>
      <c r="B308" s="170" t="s">
        <v>365</v>
      </c>
      <c r="C308" s="186" t="s">
        <v>366</v>
      </c>
      <c r="D308" s="171" t="s">
        <v>294</v>
      </c>
      <c r="E308" s="172">
        <v>8</v>
      </c>
      <c r="F308" s="173"/>
      <c r="G308" s="174">
        <f>ROUND(E308*F308,2)</f>
        <v>0</v>
      </c>
      <c r="H308" s="173"/>
      <c r="I308" s="174">
        <f>ROUND(E308*H308,2)</f>
        <v>0</v>
      </c>
      <c r="J308" s="173"/>
      <c r="K308" s="174">
        <f>ROUND(E308*J308,2)</f>
        <v>0</v>
      </c>
      <c r="L308" s="174">
        <v>21</v>
      </c>
      <c r="M308" s="174">
        <f>G308*(1+L308/100)</f>
        <v>0</v>
      </c>
      <c r="N308" s="174">
        <v>5.9999999999999995E-4</v>
      </c>
      <c r="O308" s="174">
        <f>ROUND(E308*N308,2)</f>
        <v>0</v>
      </c>
      <c r="P308" s="174">
        <v>0</v>
      </c>
      <c r="Q308" s="174">
        <f>ROUND(E308*P308,2)</f>
        <v>0</v>
      </c>
      <c r="R308" s="174" t="s">
        <v>189</v>
      </c>
      <c r="S308" s="175" t="s">
        <v>131</v>
      </c>
      <c r="T308" s="157">
        <v>0</v>
      </c>
      <c r="U308" s="157">
        <f>ROUND(E308*T308,2)</f>
        <v>0</v>
      </c>
      <c r="V308" s="157"/>
      <c r="W308" s="157" t="s">
        <v>190</v>
      </c>
      <c r="X308" s="148"/>
      <c r="Y308" s="148"/>
      <c r="Z308" s="148"/>
      <c r="AA308" s="148"/>
      <c r="AB308" s="148"/>
      <c r="AC308" s="148"/>
      <c r="AD308" s="148"/>
      <c r="AE308" s="148"/>
      <c r="AF308" s="148" t="s">
        <v>303</v>
      </c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</row>
    <row r="309" spans="1:59" outlineLevel="1" x14ac:dyDescent="0.2">
      <c r="A309" s="155"/>
      <c r="B309" s="156"/>
      <c r="C309" s="187" t="s">
        <v>317</v>
      </c>
      <c r="D309" s="158"/>
      <c r="E309" s="159">
        <v>4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48"/>
      <c r="Y309" s="148"/>
      <c r="Z309" s="148"/>
      <c r="AA309" s="148"/>
      <c r="AB309" s="148"/>
      <c r="AC309" s="148"/>
      <c r="AD309" s="148"/>
      <c r="AE309" s="148"/>
      <c r="AF309" s="148" t="s">
        <v>135</v>
      </c>
      <c r="AG309" s="148">
        <v>0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</row>
    <row r="310" spans="1:59" outlineLevel="1" x14ac:dyDescent="0.2">
      <c r="A310" s="155"/>
      <c r="B310" s="156"/>
      <c r="C310" s="187" t="s">
        <v>318</v>
      </c>
      <c r="D310" s="158"/>
      <c r="E310" s="159">
        <v>4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48"/>
      <c r="Y310" s="148"/>
      <c r="Z310" s="148"/>
      <c r="AA310" s="148"/>
      <c r="AB310" s="148"/>
      <c r="AC310" s="148"/>
      <c r="AD310" s="148"/>
      <c r="AE310" s="148"/>
      <c r="AF310" s="148" t="s">
        <v>135</v>
      </c>
      <c r="AG310" s="148">
        <v>0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</row>
    <row r="311" spans="1:59" outlineLevel="1" x14ac:dyDescent="0.2">
      <c r="A311" s="169">
        <v>38</v>
      </c>
      <c r="B311" s="170" t="s">
        <v>367</v>
      </c>
      <c r="C311" s="186" t="s">
        <v>368</v>
      </c>
      <c r="D311" s="171" t="s">
        <v>294</v>
      </c>
      <c r="E311" s="172">
        <v>4</v>
      </c>
      <c r="F311" s="173"/>
      <c r="G311" s="174">
        <f>ROUND(E311*F311,2)</f>
        <v>0</v>
      </c>
      <c r="H311" s="173"/>
      <c r="I311" s="174">
        <f>ROUND(E311*H311,2)</f>
        <v>0</v>
      </c>
      <c r="J311" s="173"/>
      <c r="K311" s="174">
        <f>ROUND(E311*J311,2)</f>
        <v>0</v>
      </c>
      <c r="L311" s="174">
        <v>21</v>
      </c>
      <c r="M311" s="174">
        <f>G311*(1+L311/100)</f>
        <v>0</v>
      </c>
      <c r="N311" s="174">
        <v>2.5999999999999999E-2</v>
      </c>
      <c r="O311" s="174">
        <f>ROUND(E311*N311,2)</f>
        <v>0.1</v>
      </c>
      <c r="P311" s="174">
        <v>0</v>
      </c>
      <c r="Q311" s="174">
        <f>ROUND(E311*P311,2)</f>
        <v>0</v>
      </c>
      <c r="R311" s="174" t="s">
        <v>189</v>
      </c>
      <c r="S311" s="175" t="s">
        <v>131</v>
      </c>
      <c r="T311" s="157">
        <v>0</v>
      </c>
      <c r="U311" s="157">
        <f>ROUND(E311*T311,2)</f>
        <v>0</v>
      </c>
      <c r="V311" s="157"/>
      <c r="W311" s="157" t="s">
        <v>190</v>
      </c>
      <c r="X311" s="148"/>
      <c r="Y311" s="148"/>
      <c r="Z311" s="148"/>
      <c r="AA311" s="148"/>
      <c r="AB311" s="148"/>
      <c r="AC311" s="148"/>
      <c r="AD311" s="148"/>
      <c r="AE311" s="148"/>
      <c r="AF311" s="148" t="s">
        <v>191</v>
      </c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</row>
    <row r="312" spans="1:59" outlineLevel="1" x14ac:dyDescent="0.2">
      <c r="A312" s="155"/>
      <c r="B312" s="156"/>
      <c r="C312" s="187" t="s">
        <v>364</v>
      </c>
      <c r="D312" s="158"/>
      <c r="E312" s="159">
        <v>2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48"/>
      <c r="Y312" s="148"/>
      <c r="Z312" s="148"/>
      <c r="AA312" s="148"/>
      <c r="AB312" s="148"/>
      <c r="AC312" s="148"/>
      <c r="AD312" s="148"/>
      <c r="AE312" s="148"/>
      <c r="AF312" s="148" t="s">
        <v>135</v>
      </c>
      <c r="AG312" s="148">
        <v>0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</row>
    <row r="313" spans="1:59" outlineLevel="1" x14ac:dyDescent="0.2">
      <c r="A313" s="155"/>
      <c r="B313" s="156"/>
      <c r="C313" s="187" t="s">
        <v>358</v>
      </c>
      <c r="D313" s="158"/>
      <c r="E313" s="159">
        <v>2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48"/>
      <c r="Y313" s="148"/>
      <c r="Z313" s="148"/>
      <c r="AA313" s="148"/>
      <c r="AB313" s="148"/>
      <c r="AC313" s="148"/>
      <c r="AD313" s="148"/>
      <c r="AE313" s="148"/>
      <c r="AF313" s="148" t="s">
        <v>135</v>
      </c>
      <c r="AG313" s="148">
        <v>0</v>
      </c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</row>
    <row r="314" spans="1:59" x14ac:dyDescent="0.2">
      <c r="A314" s="163" t="s">
        <v>126</v>
      </c>
      <c r="B314" s="164" t="s">
        <v>67</v>
      </c>
      <c r="C314" s="185" t="s">
        <v>68</v>
      </c>
      <c r="D314" s="165"/>
      <c r="E314" s="166"/>
      <c r="F314" s="167"/>
      <c r="G314" s="167">
        <f>SUMIF(AF315:AF468,"&lt;&gt;NOR",G315:G468)</f>
        <v>0</v>
      </c>
      <c r="H314" s="167"/>
      <c r="I314" s="167">
        <f>SUM(I315:I468)</f>
        <v>0</v>
      </c>
      <c r="J314" s="167"/>
      <c r="K314" s="167">
        <f>SUM(K315:K468)</f>
        <v>0</v>
      </c>
      <c r="L314" s="167"/>
      <c r="M314" s="167">
        <f>SUM(M315:M468)</f>
        <v>0</v>
      </c>
      <c r="N314" s="167"/>
      <c r="O314" s="167">
        <f>SUM(O315:O468)</f>
        <v>0.09</v>
      </c>
      <c r="P314" s="167"/>
      <c r="Q314" s="167">
        <f>SUM(Q315:Q468)</f>
        <v>62.05</v>
      </c>
      <c r="R314" s="167"/>
      <c r="S314" s="168"/>
      <c r="T314" s="162"/>
      <c r="U314" s="162">
        <f>SUM(U315:U468)</f>
        <v>220.27999999999997</v>
      </c>
      <c r="V314" s="162"/>
      <c r="W314" s="162"/>
      <c r="AF314" t="s">
        <v>127</v>
      </c>
    </row>
    <row r="315" spans="1:59" outlineLevel="1" x14ac:dyDescent="0.2">
      <c r="A315" s="169">
        <v>39</v>
      </c>
      <c r="B315" s="170" t="s">
        <v>369</v>
      </c>
      <c r="C315" s="186" t="s">
        <v>370</v>
      </c>
      <c r="D315" s="171" t="s">
        <v>371</v>
      </c>
      <c r="E315" s="172">
        <v>8</v>
      </c>
      <c r="F315" s="173"/>
      <c r="G315" s="174">
        <f>ROUND(E315*F315,2)</f>
        <v>0</v>
      </c>
      <c r="H315" s="173"/>
      <c r="I315" s="174">
        <f>ROUND(E315*H315,2)</f>
        <v>0</v>
      </c>
      <c r="J315" s="173"/>
      <c r="K315" s="174">
        <f>ROUND(E315*J315,2)</f>
        <v>0</v>
      </c>
      <c r="L315" s="174">
        <v>21</v>
      </c>
      <c r="M315" s="174">
        <f>G315*(1+L315/100)</f>
        <v>0</v>
      </c>
      <c r="N315" s="174">
        <v>0</v>
      </c>
      <c r="O315" s="174">
        <f>ROUND(E315*N315,2)</f>
        <v>0</v>
      </c>
      <c r="P315" s="174">
        <v>0</v>
      </c>
      <c r="Q315" s="174">
        <f>ROUND(E315*P315,2)</f>
        <v>0</v>
      </c>
      <c r="R315" s="174"/>
      <c r="S315" s="175" t="s">
        <v>322</v>
      </c>
      <c r="T315" s="157">
        <v>0</v>
      </c>
      <c r="U315" s="157">
        <f>ROUND(E315*T315,2)</f>
        <v>0</v>
      </c>
      <c r="V315" s="157"/>
      <c r="W315" s="157" t="s">
        <v>132</v>
      </c>
      <c r="X315" s="148"/>
      <c r="Y315" s="148"/>
      <c r="Z315" s="148"/>
      <c r="AA315" s="148"/>
      <c r="AB315" s="148"/>
      <c r="AC315" s="148"/>
      <c r="AD315" s="148"/>
      <c r="AE315" s="148"/>
      <c r="AF315" s="148" t="s">
        <v>312</v>
      </c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</row>
    <row r="316" spans="1:59" outlineLevel="1" x14ac:dyDescent="0.2">
      <c r="A316" s="155"/>
      <c r="B316" s="156"/>
      <c r="C316" s="187" t="s">
        <v>372</v>
      </c>
      <c r="D316" s="158"/>
      <c r="E316" s="159">
        <v>4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48"/>
      <c r="Y316" s="148"/>
      <c r="Z316" s="148"/>
      <c r="AA316" s="148"/>
      <c r="AB316" s="148"/>
      <c r="AC316" s="148"/>
      <c r="AD316" s="148"/>
      <c r="AE316" s="148"/>
      <c r="AF316" s="148" t="s">
        <v>135</v>
      </c>
      <c r="AG316" s="148">
        <v>0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</row>
    <row r="317" spans="1:59" outlineLevel="1" x14ac:dyDescent="0.2">
      <c r="A317" s="155"/>
      <c r="B317" s="156"/>
      <c r="C317" s="187" t="s">
        <v>373</v>
      </c>
      <c r="D317" s="158"/>
      <c r="E317" s="159">
        <v>4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48"/>
      <c r="Y317" s="148"/>
      <c r="Z317" s="148"/>
      <c r="AA317" s="148"/>
      <c r="AB317" s="148"/>
      <c r="AC317" s="148"/>
      <c r="AD317" s="148"/>
      <c r="AE317" s="148"/>
      <c r="AF317" s="148" t="s">
        <v>135</v>
      </c>
      <c r="AG317" s="148">
        <v>0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</row>
    <row r="318" spans="1:59" outlineLevel="1" x14ac:dyDescent="0.2">
      <c r="A318" s="169">
        <v>40</v>
      </c>
      <c r="B318" s="170" t="s">
        <v>374</v>
      </c>
      <c r="C318" s="186" t="s">
        <v>375</v>
      </c>
      <c r="D318" s="171" t="s">
        <v>156</v>
      </c>
      <c r="E318" s="172">
        <v>50.08</v>
      </c>
      <c r="F318" s="173"/>
      <c r="G318" s="174">
        <f>ROUND(E318*F318,2)</f>
        <v>0</v>
      </c>
      <c r="H318" s="173"/>
      <c r="I318" s="174">
        <f>ROUND(E318*H318,2)</f>
        <v>0</v>
      </c>
      <c r="J318" s="173"/>
      <c r="K318" s="174">
        <f>ROUND(E318*J318,2)</f>
        <v>0</v>
      </c>
      <c r="L318" s="174">
        <v>21</v>
      </c>
      <c r="M318" s="174">
        <f>G318*(1+L318/100)</f>
        <v>0</v>
      </c>
      <c r="N318" s="174">
        <v>6.7000000000000002E-4</v>
      </c>
      <c r="O318" s="174">
        <f>ROUND(E318*N318,2)</f>
        <v>0.03</v>
      </c>
      <c r="P318" s="174">
        <v>0.184</v>
      </c>
      <c r="Q318" s="174">
        <f>ROUND(E318*P318,2)</f>
        <v>9.2100000000000009</v>
      </c>
      <c r="R318" s="174"/>
      <c r="S318" s="175" t="s">
        <v>131</v>
      </c>
      <c r="T318" s="157">
        <v>0.23</v>
      </c>
      <c r="U318" s="157">
        <f>ROUND(E318*T318,2)</f>
        <v>11.52</v>
      </c>
      <c r="V318" s="157"/>
      <c r="W318" s="157" t="s">
        <v>132</v>
      </c>
      <c r="X318" s="148"/>
      <c r="Y318" s="148"/>
      <c r="Z318" s="148"/>
      <c r="AA318" s="148"/>
      <c r="AB318" s="148"/>
      <c r="AC318" s="148"/>
      <c r="AD318" s="148"/>
      <c r="AE318" s="148"/>
      <c r="AF318" s="148" t="s">
        <v>133</v>
      </c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</row>
    <row r="319" spans="1:59" outlineLevel="1" x14ac:dyDescent="0.2">
      <c r="A319" s="155"/>
      <c r="B319" s="156"/>
      <c r="C319" s="187" t="s">
        <v>376</v>
      </c>
      <c r="D319" s="158"/>
      <c r="E319" s="159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48"/>
      <c r="Y319" s="148"/>
      <c r="Z319" s="148"/>
      <c r="AA319" s="148"/>
      <c r="AB319" s="148"/>
      <c r="AC319" s="148"/>
      <c r="AD319" s="148"/>
      <c r="AE319" s="148"/>
      <c r="AF319" s="148" t="s">
        <v>135</v>
      </c>
      <c r="AG319" s="148">
        <v>0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</row>
    <row r="320" spans="1:59" outlineLevel="1" x14ac:dyDescent="0.2">
      <c r="A320" s="155"/>
      <c r="B320" s="156"/>
      <c r="C320" s="187" t="s">
        <v>377</v>
      </c>
      <c r="D320" s="158"/>
      <c r="E320" s="159">
        <v>22.91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48"/>
      <c r="Y320" s="148"/>
      <c r="Z320" s="148"/>
      <c r="AA320" s="148"/>
      <c r="AB320" s="148"/>
      <c r="AC320" s="148"/>
      <c r="AD320" s="148"/>
      <c r="AE320" s="148"/>
      <c r="AF320" s="148" t="s">
        <v>135</v>
      </c>
      <c r="AG320" s="148">
        <v>0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</row>
    <row r="321" spans="1:59" outlineLevel="1" x14ac:dyDescent="0.2">
      <c r="A321" s="155"/>
      <c r="B321" s="156"/>
      <c r="C321" s="187" t="s">
        <v>378</v>
      </c>
      <c r="D321" s="158"/>
      <c r="E321" s="159">
        <v>-3.6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48"/>
      <c r="Y321" s="148"/>
      <c r="Z321" s="148"/>
      <c r="AA321" s="148"/>
      <c r="AB321" s="148"/>
      <c r="AC321" s="148"/>
      <c r="AD321" s="148"/>
      <c r="AE321" s="148"/>
      <c r="AF321" s="148" t="s">
        <v>135</v>
      </c>
      <c r="AG321" s="148">
        <v>0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</row>
    <row r="322" spans="1:59" outlineLevel="1" x14ac:dyDescent="0.2">
      <c r="A322" s="155"/>
      <c r="B322" s="156"/>
      <c r="C322" s="187" t="s">
        <v>379</v>
      </c>
      <c r="D322" s="158"/>
      <c r="E322" s="159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48"/>
      <c r="Y322" s="148"/>
      <c r="Z322" s="148"/>
      <c r="AA322" s="148"/>
      <c r="AB322" s="148"/>
      <c r="AC322" s="148"/>
      <c r="AD322" s="148"/>
      <c r="AE322" s="148"/>
      <c r="AF322" s="148" t="s">
        <v>135</v>
      </c>
      <c r="AG322" s="148">
        <v>0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</row>
    <row r="323" spans="1:59" outlineLevel="1" x14ac:dyDescent="0.2">
      <c r="A323" s="155"/>
      <c r="B323" s="156"/>
      <c r="C323" s="187" t="s">
        <v>380</v>
      </c>
      <c r="D323" s="158"/>
      <c r="E323" s="159">
        <v>22.91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48"/>
      <c r="Y323" s="148"/>
      <c r="Z323" s="148"/>
      <c r="AA323" s="148"/>
      <c r="AB323" s="148"/>
      <c r="AC323" s="148"/>
      <c r="AD323" s="148"/>
      <c r="AE323" s="148"/>
      <c r="AF323" s="148" t="s">
        <v>135</v>
      </c>
      <c r="AG323" s="148">
        <v>0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</row>
    <row r="324" spans="1:59" outlineLevel="1" x14ac:dyDescent="0.2">
      <c r="A324" s="155"/>
      <c r="B324" s="156"/>
      <c r="C324" s="187" t="s">
        <v>381</v>
      </c>
      <c r="D324" s="158"/>
      <c r="E324" s="159">
        <v>-5.4</v>
      </c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48"/>
      <c r="Y324" s="148"/>
      <c r="Z324" s="148"/>
      <c r="AA324" s="148"/>
      <c r="AB324" s="148"/>
      <c r="AC324" s="148"/>
      <c r="AD324" s="148"/>
      <c r="AE324" s="148"/>
      <c r="AF324" s="148" t="s">
        <v>135</v>
      </c>
      <c r="AG324" s="148">
        <v>0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</row>
    <row r="325" spans="1:59" outlineLevel="1" x14ac:dyDescent="0.2">
      <c r="A325" s="155"/>
      <c r="B325" s="156"/>
      <c r="C325" s="187" t="s">
        <v>148</v>
      </c>
      <c r="D325" s="158"/>
      <c r="E325" s="159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48"/>
      <c r="Y325" s="148"/>
      <c r="Z325" s="148"/>
      <c r="AA325" s="148"/>
      <c r="AB325" s="148"/>
      <c r="AC325" s="148"/>
      <c r="AD325" s="148"/>
      <c r="AE325" s="148"/>
      <c r="AF325" s="148" t="s">
        <v>135</v>
      </c>
      <c r="AG325" s="148">
        <v>0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</row>
    <row r="326" spans="1:59" outlineLevel="1" x14ac:dyDescent="0.2">
      <c r="A326" s="155"/>
      <c r="B326" s="156"/>
      <c r="C326" s="187" t="s">
        <v>382</v>
      </c>
      <c r="D326" s="158"/>
      <c r="E326" s="159">
        <v>15.66</v>
      </c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48"/>
      <c r="Y326" s="148"/>
      <c r="Z326" s="148"/>
      <c r="AA326" s="148"/>
      <c r="AB326" s="148"/>
      <c r="AC326" s="148"/>
      <c r="AD326" s="148"/>
      <c r="AE326" s="148"/>
      <c r="AF326" s="148" t="s">
        <v>135</v>
      </c>
      <c r="AG326" s="148">
        <v>0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</row>
    <row r="327" spans="1:59" outlineLevel="1" x14ac:dyDescent="0.2">
      <c r="A327" s="155"/>
      <c r="B327" s="156"/>
      <c r="C327" s="187" t="s">
        <v>383</v>
      </c>
      <c r="D327" s="158"/>
      <c r="E327" s="159">
        <v>-2.4</v>
      </c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48"/>
      <c r="Y327" s="148"/>
      <c r="Z327" s="148"/>
      <c r="AA327" s="148"/>
      <c r="AB327" s="148"/>
      <c r="AC327" s="148"/>
      <c r="AD327" s="148"/>
      <c r="AE327" s="148"/>
      <c r="AF327" s="148" t="s">
        <v>135</v>
      </c>
      <c r="AG327" s="148">
        <v>0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</row>
    <row r="328" spans="1:59" outlineLevel="1" x14ac:dyDescent="0.2">
      <c r="A328" s="169">
        <v>41</v>
      </c>
      <c r="B328" s="170" t="s">
        <v>384</v>
      </c>
      <c r="C328" s="186" t="s">
        <v>385</v>
      </c>
      <c r="D328" s="171" t="s">
        <v>156</v>
      </c>
      <c r="E328" s="172">
        <v>44.33</v>
      </c>
      <c r="F328" s="173"/>
      <c r="G328" s="174">
        <f>ROUND(E328*F328,2)</f>
        <v>0</v>
      </c>
      <c r="H328" s="173"/>
      <c r="I328" s="174">
        <f>ROUND(E328*H328,2)</f>
        <v>0</v>
      </c>
      <c r="J328" s="173"/>
      <c r="K328" s="174">
        <f>ROUND(E328*J328,2)</f>
        <v>0</v>
      </c>
      <c r="L328" s="174">
        <v>21</v>
      </c>
      <c r="M328" s="174">
        <f>G328*(1+L328/100)</f>
        <v>0</v>
      </c>
      <c r="N328" s="174">
        <v>6.7000000000000002E-4</v>
      </c>
      <c r="O328" s="174">
        <f>ROUND(E328*N328,2)</f>
        <v>0.03</v>
      </c>
      <c r="P328" s="174">
        <v>0.31900000000000001</v>
      </c>
      <c r="Q328" s="174">
        <f>ROUND(E328*P328,2)</f>
        <v>14.14</v>
      </c>
      <c r="R328" s="174"/>
      <c r="S328" s="175" t="s">
        <v>131</v>
      </c>
      <c r="T328" s="157">
        <v>0.32</v>
      </c>
      <c r="U328" s="157">
        <f>ROUND(E328*T328,2)</f>
        <v>14.19</v>
      </c>
      <c r="V328" s="157"/>
      <c r="W328" s="157" t="s">
        <v>132</v>
      </c>
      <c r="X328" s="148"/>
      <c r="Y328" s="148"/>
      <c r="Z328" s="148"/>
      <c r="AA328" s="148"/>
      <c r="AB328" s="148"/>
      <c r="AC328" s="148"/>
      <c r="AD328" s="148"/>
      <c r="AE328" s="148"/>
      <c r="AF328" s="148" t="s">
        <v>133</v>
      </c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</row>
    <row r="329" spans="1:59" outlineLevel="1" x14ac:dyDescent="0.2">
      <c r="A329" s="155"/>
      <c r="B329" s="156"/>
      <c r="C329" s="187" t="s">
        <v>386</v>
      </c>
      <c r="D329" s="158"/>
      <c r="E329" s="159">
        <v>17.690000000000001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48"/>
      <c r="Y329" s="148"/>
      <c r="Z329" s="148"/>
      <c r="AA329" s="148"/>
      <c r="AB329" s="148"/>
      <c r="AC329" s="148"/>
      <c r="AD329" s="148"/>
      <c r="AE329" s="148"/>
      <c r="AF329" s="148" t="s">
        <v>135</v>
      </c>
      <c r="AG329" s="148">
        <v>0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</row>
    <row r="330" spans="1:59" outlineLevel="1" x14ac:dyDescent="0.2">
      <c r="A330" s="155"/>
      <c r="B330" s="156"/>
      <c r="C330" s="187" t="s">
        <v>387</v>
      </c>
      <c r="D330" s="158"/>
      <c r="E330" s="159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48"/>
      <c r="Y330" s="148"/>
      <c r="Z330" s="148"/>
      <c r="AA330" s="148"/>
      <c r="AB330" s="148"/>
      <c r="AC330" s="148"/>
      <c r="AD330" s="148"/>
      <c r="AE330" s="148"/>
      <c r="AF330" s="148" t="s">
        <v>135</v>
      </c>
      <c r="AG330" s="148">
        <v>0</v>
      </c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</row>
    <row r="331" spans="1:59" outlineLevel="1" x14ac:dyDescent="0.2">
      <c r="A331" s="155"/>
      <c r="B331" s="156"/>
      <c r="C331" s="187" t="s">
        <v>388</v>
      </c>
      <c r="D331" s="158"/>
      <c r="E331" s="159">
        <v>17.690000000000001</v>
      </c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48"/>
      <c r="Y331" s="148"/>
      <c r="Z331" s="148"/>
      <c r="AA331" s="148"/>
      <c r="AB331" s="148"/>
      <c r="AC331" s="148"/>
      <c r="AD331" s="148"/>
      <c r="AE331" s="148"/>
      <c r="AF331" s="148" t="s">
        <v>135</v>
      </c>
      <c r="AG331" s="148">
        <v>0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</row>
    <row r="332" spans="1:59" outlineLevel="1" x14ac:dyDescent="0.2">
      <c r="A332" s="155"/>
      <c r="B332" s="156"/>
      <c r="C332" s="187" t="s">
        <v>387</v>
      </c>
      <c r="D332" s="158"/>
      <c r="E332" s="159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48"/>
      <c r="Y332" s="148"/>
      <c r="Z332" s="148"/>
      <c r="AA332" s="148"/>
      <c r="AB332" s="148"/>
      <c r="AC332" s="148"/>
      <c r="AD332" s="148"/>
      <c r="AE332" s="148"/>
      <c r="AF332" s="148" t="s">
        <v>135</v>
      </c>
      <c r="AG332" s="148">
        <v>0</v>
      </c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</row>
    <row r="333" spans="1:59" outlineLevel="1" x14ac:dyDescent="0.2">
      <c r="A333" s="155"/>
      <c r="B333" s="156"/>
      <c r="C333" s="187" t="s">
        <v>148</v>
      </c>
      <c r="D333" s="158"/>
      <c r="E333" s="159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48"/>
      <c r="Y333" s="148"/>
      <c r="Z333" s="148"/>
      <c r="AA333" s="148"/>
      <c r="AB333" s="148"/>
      <c r="AC333" s="148"/>
      <c r="AD333" s="148"/>
      <c r="AE333" s="148"/>
      <c r="AF333" s="148" t="s">
        <v>135</v>
      </c>
      <c r="AG333" s="148">
        <v>0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</row>
    <row r="334" spans="1:59" outlineLevel="1" x14ac:dyDescent="0.2">
      <c r="A334" s="155"/>
      <c r="B334" s="156"/>
      <c r="C334" s="187" t="s">
        <v>389</v>
      </c>
      <c r="D334" s="158"/>
      <c r="E334" s="159">
        <v>10.15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48"/>
      <c r="Y334" s="148"/>
      <c r="Z334" s="148"/>
      <c r="AA334" s="148"/>
      <c r="AB334" s="148"/>
      <c r="AC334" s="148"/>
      <c r="AD334" s="148"/>
      <c r="AE334" s="148"/>
      <c r="AF334" s="148" t="s">
        <v>135</v>
      </c>
      <c r="AG334" s="148">
        <v>0</v>
      </c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</row>
    <row r="335" spans="1:59" outlineLevel="1" x14ac:dyDescent="0.2">
      <c r="A335" s="155"/>
      <c r="B335" s="156"/>
      <c r="C335" s="187" t="s">
        <v>390</v>
      </c>
      <c r="D335" s="158"/>
      <c r="E335" s="159">
        <v>-1.2</v>
      </c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48"/>
      <c r="Y335" s="148"/>
      <c r="Z335" s="148"/>
      <c r="AA335" s="148"/>
      <c r="AB335" s="148"/>
      <c r="AC335" s="148"/>
      <c r="AD335" s="148"/>
      <c r="AE335" s="148"/>
      <c r="AF335" s="148" t="s">
        <v>135</v>
      </c>
      <c r="AG335" s="148">
        <v>0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</row>
    <row r="336" spans="1:59" outlineLevel="1" x14ac:dyDescent="0.2">
      <c r="A336" s="169">
        <v>42</v>
      </c>
      <c r="B336" s="170" t="s">
        <v>391</v>
      </c>
      <c r="C336" s="186" t="s">
        <v>392</v>
      </c>
      <c r="D336" s="171" t="s">
        <v>130</v>
      </c>
      <c r="E336" s="172">
        <v>0.52200000000000002</v>
      </c>
      <c r="F336" s="173"/>
      <c r="G336" s="174">
        <f>ROUND(E336*F336,2)</f>
        <v>0</v>
      </c>
      <c r="H336" s="173"/>
      <c r="I336" s="174">
        <f>ROUND(E336*H336,2)</f>
        <v>0</v>
      </c>
      <c r="J336" s="173"/>
      <c r="K336" s="174">
        <f>ROUND(E336*J336,2)</f>
        <v>0</v>
      </c>
      <c r="L336" s="174">
        <v>21</v>
      </c>
      <c r="M336" s="174">
        <f>G336*(1+L336/100)</f>
        <v>0</v>
      </c>
      <c r="N336" s="174">
        <v>1.2800000000000001E-3</v>
      </c>
      <c r="O336" s="174">
        <f>ROUND(E336*N336,2)</f>
        <v>0</v>
      </c>
      <c r="P336" s="174">
        <v>1.8</v>
      </c>
      <c r="Q336" s="174">
        <f>ROUND(E336*P336,2)</f>
        <v>0.94</v>
      </c>
      <c r="R336" s="174"/>
      <c r="S336" s="175" t="s">
        <v>131</v>
      </c>
      <c r="T336" s="157">
        <v>1.52</v>
      </c>
      <c r="U336" s="157">
        <f>ROUND(E336*T336,2)</f>
        <v>0.79</v>
      </c>
      <c r="V336" s="157"/>
      <c r="W336" s="157" t="s">
        <v>132</v>
      </c>
      <c r="X336" s="148"/>
      <c r="Y336" s="148"/>
      <c r="Z336" s="148"/>
      <c r="AA336" s="148"/>
      <c r="AB336" s="148"/>
      <c r="AC336" s="148"/>
      <c r="AD336" s="148"/>
      <c r="AE336" s="148"/>
      <c r="AF336" s="148" t="s">
        <v>133</v>
      </c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</row>
    <row r="337" spans="1:59" outlineLevel="1" x14ac:dyDescent="0.2">
      <c r="A337" s="155"/>
      <c r="B337" s="156"/>
      <c r="C337" s="187" t="s">
        <v>393</v>
      </c>
      <c r="D337" s="158"/>
      <c r="E337" s="159">
        <v>0.26100000000000001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48"/>
      <c r="Y337" s="148"/>
      <c r="Z337" s="148"/>
      <c r="AA337" s="148"/>
      <c r="AB337" s="148"/>
      <c r="AC337" s="148"/>
      <c r="AD337" s="148"/>
      <c r="AE337" s="148"/>
      <c r="AF337" s="148" t="s">
        <v>135</v>
      </c>
      <c r="AG337" s="148">
        <v>0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</row>
    <row r="338" spans="1:59" outlineLevel="1" x14ac:dyDescent="0.2">
      <c r="A338" s="155"/>
      <c r="B338" s="156"/>
      <c r="C338" s="187" t="s">
        <v>394</v>
      </c>
      <c r="D338" s="158"/>
      <c r="E338" s="159">
        <v>0.26100000000000001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48"/>
      <c r="Y338" s="148"/>
      <c r="Z338" s="148"/>
      <c r="AA338" s="148"/>
      <c r="AB338" s="148"/>
      <c r="AC338" s="148"/>
      <c r="AD338" s="148"/>
      <c r="AE338" s="148"/>
      <c r="AF338" s="148" t="s">
        <v>135</v>
      </c>
      <c r="AG338" s="148">
        <v>0</v>
      </c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</row>
    <row r="339" spans="1:59" outlineLevel="1" x14ac:dyDescent="0.2">
      <c r="A339" s="169">
        <v>43</v>
      </c>
      <c r="B339" s="170" t="s">
        <v>395</v>
      </c>
      <c r="C339" s="186" t="s">
        <v>396</v>
      </c>
      <c r="D339" s="171" t="s">
        <v>130</v>
      </c>
      <c r="E339" s="172">
        <v>7.13</v>
      </c>
      <c r="F339" s="173"/>
      <c r="G339" s="174">
        <f>ROUND(E339*F339,2)</f>
        <v>0</v>
      </c>
      <c r="H339" s="173"/>
      <c r="I339" s="174">
        <f>ROUND(E339*H339,2)</f>
        <v>0</v>
      </c>
      <c r="J339" s="173"/>
      <c r="K339" s="174">
        <f>ROUND(E339*J339,2)</f>
        <v>0</v>
      </c>
      <c r="L339" s="174">
        <v>21</v>
      </c>
      <c r="M339" s="174">
        <f>G339*(1+L339/100)</f>
        <v>0</v>
      </c>
      <c r="N339" s="174">
        <v>0</v>
      </c>
      <c r="O339" s="174">
        <f>ROUND(E339*N339,2)</f>
        <v>0</v>
      </c>
      <c r="P339" s="174">
        <v>2.2000000000000002</v>
      </c>
      <c r="Q339" s="174">
        <f>ROUND(E339*P339,2)</f>
        <v>15.69</v>
      </c>
      <c r="R339" s="174"/>
      <c r="S339" s="175" t="s">
        <v>131</v>
      </c>
      <c r="T339" s="157">
        <v>7.1950000000000003</v>
      </c>
      <c r="U339" s="157">
        <f>ROUND(E339*T339,2)</f>
        <v>51.3</v>
      </c>
      <c r="V339" s="157"/>
      <c r="W339" s="157" t="s">
        <v>132</v>
      </c>
      <c r="X339" s="148"/>
      <c r="Y339" s="148"/>
      <c r="Z339" s="148"/>
      <c r="AA339" s="148"/>
      <c r="AB339" s="148"/>
      <c r="AC339" s="148"/>
      <c r="AD339" s="148"/>
      <c r="AE339" s="148"/>
      <c r="AF339" s="148" t="s">
        <v>133</v>
      </c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</row>
    <row r="340" spans="1:59" outlineLevel="1" x14ac:dyDescent="0.2">
      <c r="A340" s="155"/>
      <c r="B340" s="156"/>
      <c r="C340" s="187" t="s">
        <v>140</v>
      </c>
      <c r="D340" s="158"/>
      <c r="E340" s="159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48"/>
      <c r="Y340" s="148"/>
      <c r="Z340" s="148"/>
      <c r="AA340" s="148"/>
      <c r="AB340" s="148"/>
      <c r="AC340" s="148"/>
      <c r="AD340" s="148"/>
      <c r="AE340" s="148"/>
      <c r="AF340" s="148" t="s">
        <v>135</v>
      </c>
      <c r="AG340" s="148">
        <v>0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</row>
    <row r="341" spans="1:59" outlineLevel="1" x14ac:dyDescent="0.2">
      <c r="A341" s="155"/>
      <c r="B341" s="156"/>
      <c r="C341" s="187" t="s">
        <v>397</v>
      </c>
      <c r="D341" s="158"/>
      <c r="E341" s="159">
        <v>3.2163200000000001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48"/>
      <c r="Y341" s="148"/>
      <c r="Z341" s="148"/>
      <c r="AA341" s="148"/>
      <c r="AB341" s="148"/>
      <c r="AC341" s="148"/>
      <c r="AD341" s="148"/>
      <c r="AE341" s="148"/>
      <c r="AF341" s="148" t="s">
        <v>135</v>
      </c>
      <c r="AG341" s="148">
        <v>0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</row>
    <row r="342" spans="1:59" outlineLevel="1" x14ac:dyDescent="0.2">
      <c r="A342" s="155"/>
      <c r="B342" s="156"/>
      <c r="C342" s="187" t="s">
        <v>147</v>
      </c>
      <c r="D342" s="158"/>
      <c r="E342" s="159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48"/>
      <c r="Y342" s="148"/>
      <c r="Z342" s="148"/>
      <c r="AA342" s="148"/>
      <c r="AB342" s="148"/>
      <c r="AC342" s="148"/>
      <c r="AD342" s="148"/>
      <c r="AE342" s="148"/>
      <c r="AF342" s="148" t="s">
        <v>135</v>
      </c>
      <c r="AG342" s="148">
        <v>0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</row>
    <row r="343" spans="1:59" outlineLevel="1" x14ac:dyDescent="0.2">
      <c r="A343" s="155"/>
      <c r="B343" s="156"/>
      <c r="C343" s="187" t="s">
        <v>398</v>
      </c>
      <c r="D343" s="158"/>
      <c r="E343" s="159">
        <v>3.2163200000000001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48"/>
      <c r="Y343" s="148"/>
      <c r="Z343" s="148"/>
      <c r="AA343" s="148"/>
      <c r="AB343" s="148"/>
      <c r="AC343" s="148"/>
      <c r="AD343" s="148"/>
      <c r="AE343" s="148"/>
      <c r="AF343" s="148" t="s">
        <v>135</v>
      </c>
      <c r="AG343" s="148">
        <v>0</v>
      </c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</row>
    <row r="344" spans="1:59" outlineLevel="1" x14ac:dyDescent="0.2">
      <c r="A344" s="155"/>
      <c r="B344" s="156"/>
      <c r="C344" s="187" t="s">
        <v>148</v>
      </c>
      <c r="D344" s="158"/>
      <c r="E344" s="159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48"/>
      <c r="Y344" s="148"/>
      <c r="Z344" s="148"/>
      <c r="AA344" s="148"/>
      <c r="AB344" s="148"/>
      <c r="AC344" s="148"/>
      <c r="AD344" s="148"/>
      <c r="AE344" s="148"/>
      <c r="AF344" s="148" t="s">
        <v>135</v>
      </c>
      <c r="AG344" s="148">
        <v>0</v>
      </c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</row>
    <row r="345" spans="1:59" outlineLevel="1" x14ac:dyDescent="0.2">
      <c r="A345" s="155"/>
      <c r="B345" s="156"/>
      <c r="C345" s="187" t="s">
        <v>399</v>
      </c>
      <c r="D345" s="158"/>
      <c r="E345" s="159">
        <v>0.53635999999999995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48"/>
      <c r="Y345" s="148"/>
      <c r="Z345" s="148"/>
      <c r="AA345" s="148"/>
      <c r="AB345" s="148"/>
      <c r="AC345" s="148"/>
      <c r="AD345" s="148"/>
      <c r="AE345" s="148"/>
      <c r="AF345" s="148" t="s">
        <v>135</v>
      </c>
      <c r="AG345" s="148">
        <v>0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</row>
    <row r="346" spans="1:59" outlineLevel="1" x14ac:dyDescent="0.2">
      <c r="A346" s="155"/>
      <c r="B346" s="156"/>
      <c r="C346" s="187" t="s">
        <v>400</v>
      </c>
      <c r="D346" s="158"/>
      <c r="E346" s="159">
        <v>0.161</v>
      </c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48"/>
      <c r="Y346" s="148"/>
      <c r="Z346" s="148"/>
      <c r="AA346" s="148"/>
      <c r="AB346" s="148"/>
      <c r="AC346" s="148"/>
      <c r="AD346" s="148"/>
      <c r="AE346" s="148"/>
      <c r="AF346" s="148" t="s">
        <v>135</v>
      </c>
      <c r="AG346" s="148">
        <v>0</v>
      </c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</row>
    <row r="347" spans="1:59" outlineLevel="1" x14ac:dyDescent="0.2">
      <c r="A347" s="169">
        <v>44</v>
      </c>
      <c r="B347" s="170" t="s">
        <v>401</v>
      </c>
      <c r="C347" s="186" t="s">
        <v>402</v>
      </c>
      <c r="D347" s="171" t="s">
        <v>156</v>
      </c>
      <c r="E347" s="172">
        <v>77.5</v>
      </c>
      <c r="F347" s="173"/>
      <c r="G347" s="174">
        <f>ROUND(E347*F347,2)</f>
        <v>0</v>
      </c>
      <c r="H347" s="173"/>
      <c r="I347" s="174">
        <f>ROUND(E347*H347,2)</f>
        <v>0</v>
      </c>
      <c r="J347" s="173"/>
      <c r="K347" s="174">
        <f>ROUND(E347*J347,2)</f>
        <v>0</v>
      </c>
      <c r="L347" s="174">
        <v>21</v>
      </c>
      <c r="M347" s="174">
        <f>G347*(1+L347/100)</f>
        <v>0</v>
      </c>
      <c r="N347" s="174">
        <v>0</v>
      </c>
      <c r="O347" s="174">
        <f>ROUND(E347*N347,2)</f>
        <v>0</v>
      </c>
      <c r="P347" s="174">
        <v>0.02</v>
      </c>
      <c r="Q347" s="174">
        <f>ROUND(E347*P347,2)</f>
        <v>1.55</v>
      </c>
      <c r="R347" s="174"/>
      <c r="S347" s="175" t="s">
        <v>131</v>
      </c>
      <c r="T347" s="157">
        <v>0.14699999999999999</v>
      </c>
      <c r="U347" s="157">
        <f>ROUND(E347*T347,2)</f>
        <v>11.39</v>
      </c>
      <c r="V347" s="157"/>
      <c r="W347" s="157" t="s">
        <v>132</v>
      </c>
      <c r="X347" s="148"/>
      <c r="Y347" s="148"/>
      <c r="Z347" s="148"/>
      <c r="AA347" s="148"/>
      <c r="AB347" s="148"/>
      <c r="AC347" s="148"/>
      <c r="AD347" s="148"/>
      <c r="AE347" s="148"/>
      <c r="AF347" s="148" t="s">
        <v>133</v>
      </c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</row>
    <row r="348" spans="1:59" outlineLevel="1" x14ac:dyDescent="0.2">
      <c r="A348" s="155"/>
      <c r="B348" s="156"/>
      <c r="C348" s="187" t="s">
        <v>140</v>
      </c>
      <c r="D348" s="158"/>
      <c r="E348" s="159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48"/>
      <c r="Y348" s="148"/>
      <c r="Z348" s="148"/>
      <c r="AA348" s="148"/>
      <c r="AB348" s="148"/>
      <c r="AC348" s="148"/>
      <c r="AD348" s="148"/>
      <c r="AE348" s="148"/>
      <c r="AF348" s="148" t="s">
        <v>135</v>
      </c>
      <c r="AG348" s="148">
        <v>0</v>
      </c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</row>
    <row r="349" spans="1:59" outlineLevel="1" x14ac:dyDescent="0.2">
      <c r="A349" s="155"/>
      <c r="B349" s="156"/>
      <c r="C349" s="187" t="s">
        <v>403</v>
      </c>
      <c r="D349" s="158"/>
      <c r="E349" s="159">
        <v>34.96</v>
      </c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48"/>
      <c r="Y349" s="148"/>
      <c r="Z349" s="148"/>
      <c r="AA349" s="148"/>
      <c r="AB349" s="148"/>
      <c r="AC349" s="148"/>
      <c r="AD349" s="148"/>
      <c r="AE349" s="148"/>
      <c r="AF349" s="148" t="s">
        <v>135</v>
      </c>
      <c r="AG349" s="148">
        <v>0</v>
      </c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</row>
    <row r="350" spans="1:59" outlineLevel="1" x14ac:dyDescent="0.2">
      <c r="A350" s="155"/>
      <c r="B350" s="156"/>
      <c r="C350" s="187" t="s">
        <v>147</v>
      </c>
      <c r="D350" s="158"/>
      <c r="E350" s="159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48"/>
      <c r="Y350" s="148"/>
      <c r="Z350" s="148"/>
      <c r="AA350" s="148"/>
      <c r="AB350" s="148"/>
      <c r="AC350" s="148"/>
      <c r="AD350" s="148"/>
      <c r="AE350" s="148"/>
      <c r="AF350" s="148" t="s">
        <v>135</v>
      </c>
      <c r="AG350" s="148">
        <v>0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</row>
    <row r="351" spans="1:59" outlineLevel="1" x14ac:dyDescent="0.2">
      <c r="A351" s="155"/>
      <c r="B351" s="156"/>
      <c r="C351" s="187" t="s">
        <v>404</v>
      </c>
      <c r="D351" s="158"/>
      <c r="E351" s="159">
        <v>34.96</v>
      </c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48"/>
      <c r="Y351" s="148"/>
      <c r="Z351" s="148"/>
      <c r="AA351" s="148"/>
      <c r="AB351" s="148"/>
      <c r="AC351" s="148"/>
      <c r="AD351" s="148"/>
      <c r="AE351" s="148"/>
      <c r="AF351" s="148" t="s">
        <v>135</v>
      </c>
      <c r="AG351" s="148">
        <v>0</v>
      </c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</row>
    <row r="352" spans="1:59" outlineLevel="1" x14ac:dyDescent="0.2">
      <c r="A352" s="155"/>
      <c r="B352" s="156"/>
      <c r="C352" s="187" t="s">
        <v>148</v>
      </c>
      <c r="D352" s="158"/>
      <c r="E352" s="159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48"/>
      <c r="Y352" s="148"/>
      <c r="Z352" s="148"/>
      <c r="AA352" s="148"/>
      <c r="AB352" s="148"/>
      <c r="AC352" s="148"/>
      <c r="AD352" s="148"/>
      <c r="AE352" s="148"/>
      <c r="AF352" s="148" t="s">
        <v>135</v>
      </c>
      <c r="AG352" s="148">
        <v>0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</row>
    <row r="353" spans="1:59" outlineLevel="1" x14ac:dyDescent="0.2">
      <c r="A353" s="155"/>
      <c r="B353" s="156"/>
      <c r="C353" s="187" t="s">
        <v>405</v>
      </c>
      <c r="D353" s="158"/>
      <c r="E353" s="159">
        <v>5.83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48"/>
      <c r="Y353" s="148"/>
      <c r="Z353" s="148"/>
      <c r="AA353" s="148"/>
      <c r="AB353" s="148"/>
      <c r="AC353" s="148"/>
      <c r="AD353" s="148"/>
      <c r="AE353" s="148"/>
      <c r="AF353" s="148" t="s">
        <v>135</v>
      </c>
      <c r="AG353" s="148">
        <v>0</v>
      </c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</row>
    <row r="354" spans="1:59" outlineLevel="1" x14ac:dyDescent="0.2">
      <c r="A354" s="155"/>
      <c r="B354" s="156"/>
      <c r="C354" s="187" t="s">
        <v>406</v>
      </c>
      <c r="D354" s="158"/>
      <c r="E354" s="159">
        <v>1.75</v>
      </c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48"/>
      <c r="Y354" s="148"/>
      <c r="Z354" s="148"/>
      <c r="AA354" s="148"/>
      <c r="AB354" s="148"/>
      <c r="AC354" s="148"/>
      <c r="AD354" s="148"/>
      <c r="AE354" s="148"/>
      <c r="AF354" s="148" t="s">
        <v>135</v>
      </c>
      <c r="AG354" s="148">
        <v>0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</row>
    <row r="355" spans="1:59" outlineLevel="1" x14ac:dyDescent="0.2">
      <c r="A355" s="169">
        <v>45</v>
      </c>
      <c r="B355" s="170" t="s">
        <v>407</v>
      </c>
      <c r="C355" s="186" t="s">
        <v>408</v>
      </c>
      <c r="D355" s="171" t="s">
        <v>294</v>
      </c>
      <c r="E355" s="172">
        <v>17</v>
      </c>
      <c r="F355" s="173"/>
      <c r="G355" s="174">
        <f>ROUND(E355*F355,2)</f>
        <v>0</v>
      </c>
      <c r="H355" s="173"/>
      <c r="I355" s="174">
        <f>ROUND(E355*H355,2)</f>
        <v>0</v>
      </c>
      <c r="J355" s="173"/>
      <c r="K355" s="174">
        <f>ROUND(E355*J355,2)</f>
        <v>0</v>
      </c>
      <c r="L355" s="174">
        <v>21</v>
      </c>
      <c r="M355" s="174">
        <f>G355*(1+L355/100)</f>
        <v>0</v>
      </c>
      <c r="N355" s="174">
        <v>0</v>
      </c>
      <c r="O355" s="174">
        <f>ROUND(E355*N355,2)</f>
        <v>0</v>
      </c>
      <c r="P355" s="174">
        <v>0</v>
      </c>
      <c r="Q355" s="174">
        <f>ROUND(E355*P355,2)</f>
        <v>0</v>
      </c>
      <c r="R355" s="174"/>
      <c r="S355" s="175" t="s">
        <v>131</v>
      </c>
      <c r="T355" s="157">
        <v>0.05</v>
      </c>
      <c r="U355" s="157">
        <f>ROUND(E355*T355,2)</f>
        <v>0.85</v>
      </c>
      <c r="V355" s="157"/>
      <c r="W355" s="157" t="s">
        <v>132</v>
      </c>
      <c r="X355" s="148"/>
      <c r="Y355" s="148"/>
      <c r="Z355" s="148"/>
      <c r="AA355" s="148"/>
      <c r="AB355" s="148"/>
      <c r="AC355" s="148"/>
      <c r="AD355" s="148"/>
      <c r="AE355" s="148"/>
      <c r="AF355" s="148" t="s">
        <v>133</v>
      </c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</row>
    <row r="356" spans="1:59" outlineLevel="1" x14ac:dyDescent="0.2">
      <c r="A356" s="155"/>
      <c r="B356" s="156"/>
      <c r="C356" s="187" t="s">
        <v>409</v>
      </c>
      <c r="D356" s="158"/>
      <c r="E356" s="159">
        <v>7</v>
      </c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48"/>
      <c r="Y356" s="148"/>
      <c r="Z356" s="148"/>
      <c r="AA356" s="148"/>
      <c r="AB356" s="148"/>
      <c r="AC356" s="148"/>
      <c r="AD356" s="148"/>
      <c r="AE356" s="148"/>
      <c r="AF356" s="148" t="s">
        <v>135</v>
      </c>
      <c r="AG356" s="148">
        <v>0</v>
      </c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</row>
    <row r="357" spans="1:59" outlineLevel="1" x14ac:dyDescent="0.2">
      <c r="A357" s="155"/>
      <c r="B357" s="156"/>
      <c r="C357" s="187" t="s">
        <v>410</v>
      </c>
      <c r="D357" s="158"/>
      <c r="E357" s="159">
        <v>7</v>
      </c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48"/>
      <c r="Y357" s="148"/>
      <c r="Z357" s="148"/>
      <c r="AA357" s="148"/>
      <c r="AB357" s="148"/>
      <c r="AC357" s="148"/>
      <c r="AD357" s="148"/>
      <c r="AE357" s="148"/>
      <c r="AF357" s="148" t="s">
        <v>135</v>
      </c>
      <c r="AG357" s="148">
        <v>0</v>
      </c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</row>
    <row r="358" spans="1:59" outlineLevel="1" x14ac:dyDescent="0.2">
      <c r="A358" s="155"/>
      <c r="B358" s="156"/>
      <c r="C358" s="187" t="s">
        <v>411</v>
      </c>
      <c r="D358" s="158"/>
      <c r="E358" s="159">
        <v>3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48"/>
      <c r="Y358" s="148"/>
      <c r="Z358" s="148"/>
      <c r="AA358" s="148"/>
      <c r="AB358" s="148"/>
      <c r="AC358" s="148"/>
      <c r="AD358" s="148"/>
      <c r="AE358" s="148"/>
      <c r="AF358" s="148" t="s">
        <v>135</v>
      </c>
      <c r="AG358" s="148">
        <v>0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</row>
    <row r="359" spans="1:59" outlineLevel="1" x14ac:dyDescent="0.2">
      <c r="A359" s="169">
        <v>46</v>
      </c>
      <c r="B359" s="170" t="s">
        <v>412</v>
      </c>
      <c r="C359" s="186" t="s">
        <v>413</v>
      </c>
      <c r="D359" s="171" t="s">
        <v>156</v>
      </c>
      <c r="E359" s="172">
        <v>23.6</v>
      </c>
      <c r="F359" s="173"/>
      <c r="G359" s="174">
        <f>ROUND(E359*F359,2)</f>
        <v>0</v>
      </c>
      <c r="H359" s="173"/>
      <c r="I359" s="174">
        <f>ROUND(E359*H359,2)</f>
        <v>0</v>
      </c>
      <c r="J359" s="173"/>
      <c r="K359" s="174">
        <f>ROUND(E359*J359,2)</f>
        <v>0</v>
      </c>
      <c r="L359" s="174">
        <v>21</v>
      </c>
      <c r="M359" s="174">
        <f>G359*(1+L359/100)</f>
        <v>0</v>
      </c>
      <c r="N359" s="174">
        <v>1.17E-3</v>
      </c>
      <c r="O359" s="174">
        <f>ROUND(E359*N359,2)</f>
        <v>0.03</v>
      </c>
      <c r="P359" s="174">
        <v>7.5999999999999998E-2</v>
      </c>
      <c r="Q359" s="174">
        <f>ROUND(E359*P359,2)</f>
        <v>1.79</v>
      </c>
      <c r="R359" s="174"/>
      <c r="S359" s="175" t="s">
        <v>131</v>
      </c>
      <c r="T359" s="157">
        <v>0.93899999999999995</v>
      </c>
      <c r="U359" s="157">
        <f>ROUND(E359*T359,2)</f>
        <v>22.16</v>
      </c>
      <c r="V359" s="157"/>
      <c r="W359" s="157" t="s">
        <v>132</v>
      </c>
      <c r="X359" s="148"/>
      <c r="Y359" s="148"/>
      <c r="Z359" s="148"/>
      <c r="AA359" s="148"/>
      <c r="AB359" s="148"/>
      <c r="AC359" s="148"/>
      <c r="AD359" s="148"/>
      <c r="AE359" s="148"/>
      <c r="AF359" s="148" t="s">
        <v>133</v>
      </c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</row>
    <row r="360" spans="1:59" outlineLevel="1" x14ac:dyDescent="0.2">
      <c r="A360" s="155"/>
      <c r="B360" s="156"/>
      <c r="C360" s="187" t="s">
        <v>140</v>
      </c>
      <c r="D360" s="158"/>
      <c r="E360" s="159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48"/>
      <c r="Y360" s="148"/>
      <c r="Z360" s="148"/>
      <c r="AA360" s="148"/>
      <c r="AB360" s="148"/>
      <c r="AC360" s="148"/>
      <c r="AD360" s="148"/>
      <c r="AE360" s="148"/>
      <c r="AF360" s="148" t="s">
        <v>135</v>
      </c>
      <c r="AG360" s="148">
        <v>0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</row>
    <row r="361" spans="1:59" outlineLevel="1" x14ac:dyDescent="0.2">
      <c r="A361" s="155"/>
      <c r="B361" s="156"/>
      <c r="C361" s="187" t="s">
        <v>414</v>
      </c>
      <c r="D361" s="158"/>
      <c r="E361" s="159">
        <v>3.6</v>
      </c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48"/>
      <c r="Y361" s="148"/>
      <c r="Z361" s="148"/>
      <c r="AA361" s="148"/>
      <c r="AB361" s="148"/>
      <c r="AC361" s="148"/>
      <c r="AD361" s="148"/>
      <c r="AE361" s="148"/>
      <c r="AF361" s="148" t="s">
        <v>135</v>
      </c>
      <c r="AG361" s="148">
        <v>0</v>
      </c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</row>
    <row r="362" spans="1:59" outlineLevel="1" x14ac:dyDescent="0.2">
      <c r="A362" s="155"/>
      <c r="B362" s="156"/>
      <c r="C362" s="187" t="s">
        <v>415</v>
      </c>
      <c r="D362" s="158"/>
      <c r="E362" s="159">
        <v>6.4</v>
      </c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48"/>
      <c r="Y362" s="148"/>
      <c r="Z362" s="148"/>
      <c r="AA362" s="148"/>
      <c r="AB362" s="148"/>
      <c r="AC362" s="148"/>
      <c r="AD362" s="148"/>
      <c r="AE362" s="148"/>
      <c r="AF362" s="148" t="s">
        <v>135</v>
      </c>
      <c r="AG362" s="148">
        <v>0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</row>
    <row r="363" spans="1:59" outlineLevel="1" x14ac:dyDescent="0.2">
      <c r="A363" s="155"/>
      <c r="B363" s="156"/>
      <c r="C363" s="187" t="s">
        <v>147</v>
      </c>
      <c r="D363" s="158"/>
      <c r="E363" s="159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48"/>
      <c r="Y363" s="148"/>
      <c r="Z363" s="148"/>
      <c r="AA363" s="148"/>
      <c r="AB363" s="148"/>
      <c r="AC363" s="148"/>
      <c r="AD363" s="148"/>
      <c r="AE363" s="148"/>
      <c r="AF363" s="148" t="s">
        <v>135</v>
      </c>
      <c r="AG363" s="148">
        <v>0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</row>
    <row r="364" spans="1:59" outlineLevel="1" x14ac:dyDescent="0.2">
      <c r="A364" s="155"/>
      <c r="B364" s="156"/>
      <c r="C364" s="187" t="s">
        <v>414</v>
      </c>
      <c r="D364" s="158"/>
      <c r="E364" s="159">
        <v>3.6</v>
      </c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48"/>
      <c r="Y364" s="148"/>
      <c r="Z364" s="148"/>
      <c r="AA364" s="148"/>
      <c r="AB364" s="148"/>
      <c r="AC364" s="148"/>
      <c r="AD364" s="148"/>
      <c r="AE364" s="148"/>
      <c r="AF364" s="148" t="s">
        <v>135</v>
      </c>
      <c r="AG364" s="148">
        <v>0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</row>
    <row r="365" spans="1:59" outlineLevel="1" x14ac:dyDescent="0.2">
      <c r="A365" s="155"/>
      <c r="B365" s="156"/>
      <c r="C365" s="187" t="s">
        <v>415</v>
      </c>
      <c r="D365" s="158"/>
      <c r="E365" s="159">
        <v>6.4</v>
      </c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48"/>
      <c r="Y365" s="148"/>
      <c r="Z365" s="148"/>
      <c r="AA365" s="148"/>
      <c r="AB365" s="148"/>
      <c r="AC365" s="148"/>
      <c r="AD365" s="148"/>
      <c r="AE365" s="148"/>
      <c r="AF365" s="148" t="s">
        <v>135</v>
      </c>
      <c r="AG365" s="148">
        <v>0</v>
      </c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</row>
    <row r="366" spans="1:59" outlineLevel="1" x14ac:dyDescent="0.2">
      <c r="A366" s="155"/>
      <c r="B366" s="156"/>
      <c r="C366" s="187" t="s">
        <v>148</v>
      </c>
      <c r="D366" s="158"/>
      <c r="E366" s="159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48"/>
      <c r="Y366" s="148"/>
      <c r="Z366" s="148"/>
      <c r="AA366" s="148"/>
      <c r="AB366" s="148"/>
      <c r="AC366" s="148"/>
      <c r="AD366" s="148"/>
      <c r="AE366" s="148"/>
      <c r="AF366" s="148" t="s">
        <v>135</v>
      </c>
      <c r="AG366" s="148">
        <v>0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</row>
    <row r="367" spans="1:59" outlineLevel="1" x14ac:dyDescent="0.2">
      <c r="A367" s="155"/>
      <c r="B367" s="156"/>
      <c r="C367" s="187" t="s">
        <v>414</v>
      </c>
      <c r="D367" s="158"/>
      <c r="E367" s="159">
        <v>3.6</v>
      </c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48"/>
      <c r="Y367" s="148"/>
      <c r="Z367" s="148"/>
      <c r="AA367" s="148"/>
      <c r="AB367" s="148"/>
      <c r="AC367" s="148"/>
      <c r="AD367" s="148"/>
      <c r="AE367" s="148"/>
      <c r="AF367" s="148" t="s">
        <v>135</v>
      </c>
      <c r="AG367" s="148">
        <v>0</v>
      </c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</row>
    <row r="368" spans="1:59" outlineLevel="1" x14ac:dyDescent="0.2">
      <c r="A368" s="169">
        <v>47</v>
      </c>
      <c r="B368" s="170" t="s">
        <v>416</v>
      </c>
      <c r="C368" s="186" t="s">
        <v>417</v>
      </c>
      <c r="D368" s="171" t="s">
        <v>211</v>
      </c>
      <c r="E368" s="172">
        <v>8.8000000000000007</v>
      </c>
      <c r="F368" s="173"/>
      <c r="G368" s="174">
        <f>ROUND(E368*F368,2)</f>
        <v>0</v>
      </c>
      <c r="H368" s="173"/>
      <c r="I368" s="174">
        <f>ROUND(E368*H368,2)</f>
        <v>0</v>
      </c>
      <c r="J368" s="173"/>
      <c r="K368" s="174">
        <f>ROUND(E368*J368,2)</f>
        <v>0</v>
      </c>
      <c r="L368" s="174">
        <v>21</v>
      </c>
      <c r="M368" s="174">
        <f>G368*(1+L368/100)</f>
        <v>0</v>
      </c>
      <c r="N368" s="174">
        <v>0</v>
      </c>
      <c r="O368" s="174">
        <f>ROUND(E368*N368,2)</f>
        <v>0</v>
      </c>
      <c r="P368" s="174">
        <v>4.2000000000000003E-2</v>
      </c>
      <c r="Q368" s="174">
        <f>ROUND(E368*P368,2)</f>
        <v>0.37</v>
      </c>
      <c r="R368" s="174"/>
      <c r="S368" s="175" t="s">
        <v>131</v>
      </c>
      <c r="T368" s="157">
        <v>0.71499999999999997</v>
      </c>
      <c r="U368" s="157">
        <f>ROUND(E368*T368,2)</f>
        <v>6.29</v>
      </c>
      <c r="V368" s="157"/>
      <c r="W368" s="157" t="s">
        <v>132</v>
      </c>
      <c r="X368" s="148"/>
      <c r="Y368" s="148"/>
      <c r="Z368" s="148"/>
      <c r="AA368" s="148"/>
      <c r="AB368" s="148"/>
      <c r="AC368" s="148"/>
      <c r="AD368" s="148"/>
      <c r="AE368" s="148"/>
      <c r="AF368" s="148" t="s">
        <v>133</v>
      </c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</row>
    <row r="369" spans="1:59" outlineLevel="1" x14ac:dyDescent="0.2">
      <c r="A369" s="155"/>
      <c r="B369" s="156"/>
      <c r="C369" s="187" t="s">
        <v>140</v>
      </c>
      <c r="D369" s="158"/>
      <c r="E369" s="159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48"/>
      <c r="Y369" s="148"/>
      <c r="Z369" s="148"/>
      <c r="AA369" s="148"/>
      <c r="AB369" s="148"/>
      <c r="AC369" s="148"/>
      <c r="AD369" s="148"/>
      <c r="AE369" s="148"/>
      <c r="AF369" s="148" t="s">
        <v>135</v>
      </c>
      <c r="AG369" s="148">
        <v>0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</row>
    <row r="370" spans="1:59" outlineLevel="1" x14ac:dyDescent="0.2">
      <c r="A370" s="155"/>
      <c r="B370" s="156"/>
      <c r="C370" s="187" t="s">
        <v>418</v>
      </c>
      <c r="D370" s="158"/>
      <c r="E370" s="159">
        <v>1.6</v>
      </c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48"/>
      <c r="Y370" s="148"/>
      <c r="Z370" s="148"/>
      <c r="AA370" s="148"/>
      <c r="AB370" s="148"/>
      <c r="AC370" s="148"/>
      <c r="AD370" s="148"/>
      <c r="AE370" s="148"/>
      <c r="AF370" s="148" t="s">
        <v>135</v>
      </c>
      <c r="AG370" s="148">
        <v>0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</row>
    <row r="371" spans="1:59" outlineLevel="1" x14ac:dyDescent="0.2">
      <c r="A371" s="155"/>
      <c r="B371" s="156"/>
      <c r="C371" s="187" t="s">
        <v>419</v>
      </c>
      <c r="D371" s="158"/>
      <c r="E371" s="159">
        <v>1.4</v>
      </c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48"/>
      <c r="Y371" s="148"/>
      <c r="Z371" s="148"/>
      <c r="AA371" s="148"/>
      <c r="AB371" s="148"/>
      <c r="AC371" s="148"/>
      <c r="AD371" s="148"/>
      <c r="AE371" s="148"/>
      <c r="AF371" s="148" t="s">
        <v>135</v>
      </c>
      <c r="AG371" s="148">
        <v>0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</row>
    <row r="372" spans="1:59" outlineLevel="1" x14ac:dyDescent="0.2">
      <c r="A372" s="155"/>
      <c r="B372" s="156"/>
      <c r="C372" s="187" t="s">
        <v>420</v>
      </c>
      <c r="D372" s="158"/>
      <c r="E372" s="159">
        <v>1.4</v>
      </c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48"/>
      <c r="Y372" s="148"/>
      <c r="Z372" s="148"/>
      <c r="AA372" s="148"/>
      <c r="AB372" s="148"/>
      <c r="AC372" s="148"/>
      <c r="AD372" s="148"/>
      <c r="AE372" s="148"/>
      <c r="AF372" s="148" t="s">
        <v>135</v>
      </c>
      <c r="AG372" s="148">
        <v>0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</row>
    <row r="373" spans="1:59" outlineLevel="1" x14ac:dyDescent="0.2">
      <c r="A373" s="155"/>
      <c r="B373" s="156"/>
      <c r="C373" s="187" t="s">
        <v>147</v>
      </c>
      <c r="D373" s="158"/>
      <c r="E373" s="159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48"/>
      <c r="Y373" s="148"/>
      <c r="Z373" s="148"/>
      <c r="AA373" s="148"/>
      <c r="AB373" s="148"/>
      <c r="AC373" s="148"/>
      <c r="AD373" s="148"/>
      <c r="AE373" s="148"/>
      <c r="AF373" s="148" t="s">
        <v>135</v>
      </c>
      <c r="AG373" s="148">
        <v>0</v>
      </c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</row>
    <row r="374" spans="1:59" outlineLevel="1" x14ac:dyDescent="0.2">
      <c r="A374" s="155"/>
      <c r="B374" s="156"/>
      <c r="C374" s="187" t="s">
        <v>418</v>
      </c>
      <c r="D374" s="158"/>
      <c r="E374" s="159">
        <v>1.6</v>
      </c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48"/>
      <c r="Y374" s="148"/>
      <c r="Z374" s="148"/>
      <c r="AA374" s="148"/>
      <c r="AB374" s="148"/>
      <c r="AC374" s="148"/>
      <c r="AD374" s="148"/>
      <c r="AE374" s="148"/>
      <c r="AF374" s="148" t="s">
        <v>135</v>
      </c>
      <c r="AG374" s="148">
        <v>0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</row>
    <row r="375" spans="1:59" outlineLevel="1" x14ac:dyDescent="0.2">
      <c r="A375" s="155"/>
      <c r="B375" s="156"/>
      <c r="C375" s="187" t="s">
        <v>419</v>
      </c>
      <c r="D375" s="158"/>
      <c r="E375" s="159">
        <v>1.4</v>
      </c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48"/>
      <c r="Y375" s="148"/>
      <c r="Z375" s="148"/>
      <c r="AA375" s="148"/>
      <c r="AB375" s="148"/>
      <c r="AC375" s="148"/>
      <c r="AD375" s="148"/>
      <c r="AE375" s="148"/>
      <c r="AF375" s="148" t="s">
        <v>135</v>
      </c>
      <c r="AG375" s="148">
        <v>0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</row>
    <row r="376" spans="1:59" outlineLevel="1" x14ac:dyDescent="0.2">
      <c r="A376" s="155"/>
      <c r="B376" s="156"/>
      <c r="C376" s="187" t="s">
        <v>420</v>
      </c>
      <c r="D376" s="158"/>
      <c r="E376" s="159">
        <v>1.4</v>
      </c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48"/>
      <c r="Y376" s="148"/>
      <c r="Z376" s="148"/>
      <c r="AA376" s="148"/>
      <c r="AB376" s="148"/>
      <c r="AC376" s="148"/>
      <c r="AD376" s="148"/>
      <c r="AE376" s="148"/>
      <c r="AF376" s="148" t="s">
        <v>135</v>
      </c>
      <c r="AG376" s="148">
        <v>0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</row>
    <row r="377" spans="1:59" outlineLevel="1" x14ac:dyDescent="0.2">
      <c r="A377" s="169">
        <v>48</v>
      </c>
      <c r="B377" s="170" t="s">
        <v>421</v>
      </c>
      <c r="C377" s="186" t="s">
        <v>422</v>
      </c>
      <c r="D377" s="171" t="s">
        <v>156</v>
      </c>
      <c r="E377" s="172">
        <v>37.700000000000003</v>
      </c>
      <c r="F377" s="173"/>
      <c r="G377" s="174">
        <f>ROUND(E377*F377,2)</f>
        <v>0</v>
      </c>
      <c r="H377" s="173"/>
      <c r="I377" s="174">
        <f>ROUND(E377*H377,2)</f>
        <v>0</v>
      </c>
      <c r="J377" s="173"/>
      <c r="K377" s="174">
        <f>ROUND(E377*J377,2)</f>
        <v>0</v>
      </c>
      <c r="L377" s="174">
        <v>21</v>
      </c>
      <c r="M377" s="174">
        <f>G377*(1+L377/100)</f>
        <v>0</v>
      </c>
      <c r="N377" s="174">
        <v>0</v>
      </c>
      <c r="O377" s="174">
        <f>ROUND(E377*N377,2)</f>
        <v>0</v>
      </c>
      <c r="P377" s="174">
        <v>4.0000000000000001E-3</v>
      </c>
      <c r="Q377" s="174">
        <f>ROUND(E377*P377,2)</f>
        <v>0.15</v>
      </c>
      <c r="R377" s="174"/>
      <c r="S377" s="175" t="s">
        <v>131</v>
      </c>
      <c r="T377" s="157">
        <v>0.03</v>
      </c>
      <c r="U377" s="157">
        <f>ROUND(E377*T377,2)</f>
        <v>1.1299999999999999</v>
      </c>
      <c r="V377" s="157"/>
      <c r="W377" s="157" t="s">
        <v>132</v>
      </c>
      <c r="X377" s="148"/>
      <c r="Y377" s="148"/>
      <c r="Z377" s="148"/>
      <c r="AA377" s="148"/>
      <c r="AB377" s="148"/>
      <c r="AC377" s="148"/>
      <c r="AD377" s="148"/>
      <c r="AE377" s="148"/>
      <c r="AF377" s="148" t="s">
        <v>133</v>
      </c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</row>
    <row r="378" spans="1:59" outlineLevel="1" x14ac:dyDescent="0.2">
      <c r="A378" s="155"/>
      <c r="B378" s="156"/>
      <c r="C378" s="187" t="s">
        <v>230</v>
      </c>
      <c r="D378" s="158"/>
      <c r="E378" s="159">
        <v>10.23</v>
      </c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48"/>
      <c r="Y378" s="148"/>
      <c r="Z378" s="148"/>
      <c r="AA378" s="148"/>
      <c r="AB378" s="148"/>
      <c r="AC378" s="148"/>
      <c r="AD378" s="148"/>
      <c r="AE378" s="148"/>
      <c r="AF378" s="148" t="s">
        <v>135</v>
      </c>
      <c r="AG378" s="148">
        <v>0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</row>
    <row r="379" spans="1:59" outlineLevel="1" x14ac:dyDescent="0.2">
      <c r="A379" s="155"/>
      <c r="B379" s="156"/>
      <c r="C379" s="187" t="s">
        <v>231</v>
      </c>
      <c r="D379" s="158"/>
      <c r="E379" s="159">
        <v>15.23</v>
      </c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48"/>
      <c r="Y379" s="148"/>
      <c r="Z379" s="148"/>
      <c r="AA379" s="148"/>
      <c r="AB379" s="148"/>
      <c r="AC379" s="148"/>
      <c r="AD379" s="148"/>
      <c r="AE379" s="148"/>
      <c r="AF379" s="148" t="s">
        <v>135</v>
      </c>
      <c r="AG379" s="148">
        <v>0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</row>
    <row r="380" spans="1:59" outlineLevel="1" x14ac:dyDescent="0.2">
      <c r="A380" s="155"/>
      <c r="B380" s="156"/>
      <c r="C380" s="187" t="s">
        <v>232</v>
      </c>
      <c r="D380" s="158"/>
      <c r="E380" s="159">
        <v>12.24</v>
      </c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48"/>
      <c r="Y380" s="148"/>
      <c r="Z380" s="148"/>
      <c r="AA380" s="148"/>
      <c r="AB380" s="148"/>
      <c r="AC380" s="148"/>
      <c r="AD380" s="148"/>
      <c r="AE380" s="148"/>
      <c r="AF380" s="148" t="s">
        <v>135</v>
      </c>
      <c r="AG380" s="148">
        <v>0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</row>
    <row r="381" spans="1:59" outlineLevel="1" x14ac:dyDescent="0.2">
      <c r="A381" s="169">
        <v>49</v>
      </c>
      <c r="B381" s="170" t="s">
        <v>423</v>
      </c>
      <c r="C381" s="186" t="s">
        <v>424</v>
      </c>
      <c r="D381" s="171" t="s">
        <v>156</v>
      </c>
      <c r="E381" s="172">
        <v>80.63</v>
      </c>
      <c r="F381" s="173"/>
      <c r="G381" s="174">
        <f>ROUND(E381*F381,2)</f>
        <v>0</v>
      </c>
      <c r="H381" s="173"/>
      <c r="I381" s="174">
        <f>ROUND(E381*H381,2)</f>
        <v>0</v>
      </c>
      <c r="J381" s="173"/>
      <c r="K381" s="174">
        <f>ROUND(E381*J381,2)</f>
        <v>0</v>
      </c>
      <c r="L381" s="174">
        <v>21</v>
      </c>
      <c r="M381" s="174">
        <f>G381*(1+L381/100)</f>
        <v>0</v>
      </c>
      <c r="N381" s="174">
        <v>0</v>
      </c>
      <c r="O381" s="174">
        <f>ROUND(E381*N381,2)</f>
        <v>0</v>
      </c>
      <c r="P381" s="174">
        <v>0.05</v>
      </c>
      <c r="Q381" s="174">
        <f>ROUND(E381*P381,2)</f>
        <v>4.03</v>
      </c>
      <c r="R381" s="174"/>
      <c r="S381" s="175" t="s">
        <v>131</v>
      </c>
      <c r="T381" s="157">
        <v>0.33</v>
      </c>
      <c r="U381" s="157">
        <f>ROUND(E381*T381,2)</f>
        <v>26.61</v>
      </c>
      <c r="V381" s="157"/>
      <c r="W381" s="157" t="s">
        <v>132</v>
      </c>
      <c r="X381" s="148"/>
      <c r="Y381" s="148"/>
      <c r="Z381" s="148"/>
      <c r="AA381" s="148"/>
      <c r="AB381" s="148"/>
      <c r="AC381" s="148"/>
      <c r="AD381" s="148"/>
      <c r="AE381" s="148"/>
      <c r="AF381" s="148" t="s">
        <v>133</v>
      </c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</row>
    <row r="382" spans="1:59" outlineLevel="1" x14ac:dyDescent="0.2">
      <c r="A382" s="155"/>
      <c r="B382" s="156"/>
      <c r="C382" s="187" t="s">
        <v>140</v>
      </c>
      <c r="D382" s="158"/>
      <c r="E382" s="159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48"/>
      <c r="Y382" s="148"/>
      <c r="Z382" s="148"/>
      <c r="AA382" s="148"/>
      <c r="AB382" s="148"/>
      <c r="AC382" s="148"/>
      <c r="AD382" s="148"/>
      <c r="AE382" s="148"/>
      <c r="AF382" s="148" t="s">
        <v>135</v>
      </c>
      <c r="AG382" s="148">
        <v>0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</row>
    <row r="383" spans="1:59" outlineLevel="1" x14ac:dyDescent="0.2">
      <c r="A383" s="155"/>
      <c r="B383" s="156"/>
      <c r="C383" s="187" t="s">
        <v>223</v>
      </c>
      <c r="D383" s="158"/>
      <c r="E383" s="159">
        <v>35.96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48"/>
      <c r="Y383" s="148"/>
      <c r="Z383" s="148"/>
      <c r="AA383" s="148"/>
      <c r="AB383" s="148"/>
      <c r="AC383" s="148"/>
      <c r="AD383" s="148"/>
      <c r="AE383" s="148"/>
      <c r="AF383" s="148" t="s">
        <v>135</v>
      </c>
      <c r="AG383" s="148">
        <v>0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</row>
    <row r="384" spans="1:59" outlineLevel="1" x14ac:dyDescent="0.2">
      <c r="A384" s="155"/>
      <c r="B384" s="156"/>
      <c r="C384" s="187" t="s">
        <v>147</v>
      </c>
      <c r="D384" s="158"/>
      <c r="E384" s="159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48"/>
      <c r="Y384" s="148"/>
      <c r="Z384" s="148"/>
      <c r="AA384" s="148"/>
      <c r="AB384" s="148"/>
      <c r="AC384" s="148"/>
      <c r="AD384" s="148"/>
      <c r="AE384" s="148"/>
      <c r="AF384" s="148" t="s">
        <v>135</v>
      </c>
      <c r="AG384" s="148">
        <v>0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</row>
    <row r="385" spans="1:59" outlineLevel="1" x14ac:dyDescent="0.2">
      <c r="A385" s="155"/>
      <c r="B385" s="156"/>
      <c r="C385" s="187" t="s">
        <v>224</v>
      </c>
      <c r="D385" s="158"/>
      <c r="E385" s="159">
        <v>36.799999999999997</v>
      </c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48"/>
      <c r="Y385" s="148"/>
      <c r="Z385" s="148"/>
      <c r="AA385" s="148"/>
      <c r="AB385" s="148"/>
      <c r="AC385" s="148"/>
      <c r="AD385" s="148"/>
      <c r="AE385" s="148"/>
      <c r="AF385" s="148" t="s">
        <v>135</v>
      </c>
      <c r="AG385" s="148">
        <v>0</v>
      </c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</row>
    <row r="386" spans="1:59" outlineLevel="1" x14ac:dyDescent="0.2">
      <c r="A386" s="155"/>
      <c r="B386" s="156"/>
      <c r="C386" s="187" t="s">
        <v>148</v>
      </c>
      <c r="D386" s="158"/>
      <c r="E386" s="159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48"/>
      <c r="Y386" s="148"/>
      <c r="Z386" s="148"/>
      <c r="AA386" s="148"/>
      <c r="AB386" s="148"/>
      <c r="AC386" s="148"/>
      <c r="AD386" s="148"/>
      <c r="AE386" s="148"/>
      <c r="AF386" s="148" t="s">
        <v>135</v>
      </c>
      <c r="AG386" s="148">
        <v>0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</row>
    <row r="387" spans="1:59" outlineLevel="1" x14ac:dyDescent="0.2">
      <c r="A387" s="155"/>
      <c r="B387" s="156"/>
      <c r="C387" s="187" t="s">
        <v>225</v>
      </c>
      <c r="D387" s="158"/>
      <c r="E387" s="159">
        <v>7.87</v>
      </c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48"/>
      <c r="Y387" s="148"/>
      <c r="Z387" s="148"/>
      <c r="AA387" s="148"/>
      <c r="AB387" s="148"/>
      <c r="AC387" s="148"/>
      <c r="AD387" s="148"/>
      <c r="AE387" s="148"/>
      <c r="AF387" s="148" t="s">
        <v>135</v>
      </c>
      <c r="AG387" s="148">
        <v>0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</row>
    <row r="388" spans="1:59" outlineLevel="1" x14ac:dyDescent="0.2">
      <c r="A388" s="169">
        <v>50</v>
      </c>
      <c r="B388" s="170" t="s">
        <v>425</v>
      </c>
      <c r="C388" s="186" t="s">
        <v>426</v>
      </c>
      <c r="D388" s="171" t="s">
        <v>156</v>
      </c>
      <c r="E388" s="172">
        <v>197.38399999999999</v>
      </c>
      <c r="F388" s="173"/>
      <c r="G388" s="174">
        <f>ROUND(E388*F388,2)</f>
        <v>0</v>
      </c>
      <c r="H388" s="173"/>
      <c r="I388" s="174">
        <f>ROUND(E388*H388,2)</f>
        <v>0</v>
      </c>
      <c r="J388" s="173"/>
      <c r="K388" s="174">
        <f>ROUND(E388*J388,2)</f>
        <v>0</v>
      </c>
      <c r="L388" s="174">
        <v>21</v>
      </c>
      <c r="M388" s="174">
        <f>G388*(1+L388/100)</f>
        <v>0</v>
      </c>
      <c r="N388" s="174">
        <v>0</v>
      </c>
      <c r="O388" s="174">
        <f>ROUND(E388*N388,2)</f>
        <v>0</v>
      </c>
      <c r="P388" s="174">
        <v>4.0000000000000001E-3</v>
      </c>
      <c r="Q388" s="174">
        <f>ROUND(E388*P388,2)</f>
        <v>0.79</v>
      </c>
      <c r="R388" s="174"/>
      <c r="S388" s="175" t="s">
        <v>131</v>
      </c>
      <c r="T388" s="157">
        <v>0.03</v>
      </c>
      <c r="U388" s="157">
        <f>ROUND(E388*T388,2)</f>
        <v>5.92</v>
      </c>
      <c r="V388" s="157"/>
      <c r="W388" s="157" t="s">
        <v>132</v>
      </c>
      <c r="X388" s="148"/>
      <c r="Y388" s="148"/>
      <c r="Z388" s="148"/>
      <c r="AA388" s="148"/>
      <c r="AB388" s="148"/>
      <c r="AC388" s="148"/>
      <c r="AD388" s="148"/>
      <c r="AE388" s="148"/>
      <c r="AF388" s="148" t="s">
        <v>133</v>
      </c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</row>
    <row r="389" spans="1:59" outlineLevel="1" x14ac:dyDescent="0.2">
      <c r="A389" s="155"/>
      <c r="B389" s="156"/>
      <c r="C389" s="187" t="s">
        <v>427</v>
      </c>
      <c r="D389" s="158"/>
      <c r="E389" s="159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48"/>
      <c r="Y389" s="148"/>
      <c r="Z389" s="148"/>
      <c r="AA389" s="148"/>
      <c r="AB389" s="148"/>
      <c r="AC389" s="148"/>
      <c r="AD389" s="148"/>
      <c r="AE389" s="148"/>
      <c r="AF389" s="148" t="s">
        <v>135</v>
      </c>
      <c r="AG389" s="148">
        <v>0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</row>
    <row r="390" spans="1:59" outlineLevel="1" x14ac:dyDescent="0.2">
      <c r="A390" s="155"/>
      <c r="B390" s="156"/>
      <c r="C390" s="187" t="s">
        <v>140</v>
      </c>
      <c r="D390" s="158"/>
      <c r="E390" s="159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48"/>
      <c r="Y390" s="148"/>
      <c r="Z390" s="148"/>
      <c r="AA390" s="148"/>
      <c r="AB390" s="148"/>
      <c r="AC390" s="148"/>
      <c r="AD390" s="148"/>
      <c r="AE390" s="148"/>
      <c r="AF390" s="148" t="s">
        <v>135</v>
      </c>
      <c r="AG390" s="148">
        <v>0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</row>
    <row r="391" spans="1:59" outlineLevel="1" x14ac:dyDescent="0.2">
      <c r="A391" s="155"/>
      <c r="B391" s="156"/>
      <c r="C391" s="187" t="s">
        <v>428</v>
      </c>
      <c r="D391" s="158"/>
      <c r="E391" s="159">
        <v>25.81</v>
      </c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48"/>
      <c r="Y391" s="148"/>
      <c r="Z391" s="148"/>
      <c r="AA391" s="148"/>
      <c r="AB391" s="148"/>
      <c r="AC391" s="148"/>
      <c r="AD391" s="148"/>
      <c r="AE391" s="148"/>
      <c r="AF391" s="148" t="s">
        <v>135</v>
      </c>
      <c r="AG391" s="148">
        <v>0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</row>
    <row r="392" spans="1:59" outlineLevel="1" x14ac:dyDescent="0.2">
      <c r="A392" s="155"/>
      <c r="B392" s="156"/>
      <c r="C392" s="187" t="s">
        <v>237</v>
      </c>
      <c r="D392" s="158"/>
      <c r="E392" s="159">
        <v>-6.4</v>
      </c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48"/>
      <c r="Y392" s="148"/>
      <c r="Z392" s="148"/>
      <c r="AA392" s="148"/>
      <c r="AB392" s="148"/>
      <c r="AC392" s="148"/>
      <c r="AD392" s="148"/>
      <c r="AE392" s="148"/>
      <c r="AF392" s="148" t="s">
        <v>135</v>
      </c>
      <c r="AG392" s="148">
        <v>0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</row>
    <row r="393" spans="1:59" outlineLevel="1" x14ac:dyDescent="0.2">
      <c r="A393" s="155"/>
      <c r="B393" s="156"/>
      <c r="C393" s="187" t="s">
        <v>238</v>
      </c>
      <c r="D393" s="158"/>
      <c r="E393" s="159">
        <v>11.657999999999999</v>
      </c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48"/>
      <c r="Y393" s="148"/>
      <c r="Z393" s="148"/>
      <c r="AA393" s="148"/>
      <c r="AB393" s="148"/>
      <c r="AC393" s="148"/>
      <c r="AD393" s="148"/>
      <c r="AE393" s="148"/>
      <c r="AF393" s="148" t="s">
        <v>135</v>
      </c>
      <c r="AG393" s="148">
        <v>0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</row>
    <row r="394" spans="1:59" outlineLevel="1" x14ac:dyDescent="0.2">
      <c r="A394" s="155"/>
      <c r="B394" s="156"/>
      <c r="C394" s="187" t="s">
        <v>243</v>
      </c>
      <c r="D394" s="158"/>
      <c r="E394" s="159">
        <v>-1.6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48"/>
      <c r="Y394" s="148"/>
      <c r="Z394" s="148"/>
      <c r="AA394" s="148"/>
      <c r="AB394" s="148"/>
      <c r="AC394" s="148"/>
      <c r="AD394" s="148"/>
      <c r="AE394" s="148"/>
      <c r="AF394" s="148" t="s">
        <v>135</v>
      </c>
      <c r="AG394" s="148">
        <v>0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</row>
    <row r="395" spans="1:59" outlineLevel="1" x14ac:dyDescent="0.2">
      <c r="A395" s="155"/>
      <c r="B395" s="156"/>
      <c r="C395" s="187" t="s">
        <v>239</v>
      </c>
      <c r="D395" s="158"/>
      <c r="E395" s="159">
        <v>39.613999999999997</v>
      </c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48"/>
      <c r="Y395" s="148"/>
      <c r="Z395" s="148"/>
      <c r="AA395" s="148"/>
      <c r="AB395" s="148"/>
      <c r="AC395" s="148"/>
      <c r="AD395" s="148"/>
      <c r="AE395" s="148"/>
      <c r="AF395" s="148" t="s">
        <v>135</v>
      </c>
      <c r="AG395" s="148">
        <v>0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</row>
    <row r="396" spans="1:59" outlineLevel="1" x14ac:dyDescent="0.2">
      <c r="A396" s="155"/>
      <c r="B396" s="156"/>
      <c r="C396" s="187" t="s">
        <v>240</v>
      </c>
      <c r="D396" s="158"/>
      <c r="E396" s="159">
        <v>-3.2</v>
      </c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48"/>
      <c r="Y396" s="148"/>
      <c r="Z396" s="148"/>
      <c r="AA396" s="148"/>
      <c r="AB396" s="148"/>
      <c r="AC396" s="148"/>
      <c r="AD396" s="148"/>
      <c r="AE396" s="148"/>
      <c r="AF396" s="148" t="s">
        <v>135</v>
      </c>
      <c r="AG396" s="148">
        <v>0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</row>
    <row r="397" spans="1:59" outlineLevel="1" x14ac:dyDescent="0.2">
      <c r="A397" s="155"/>
      <c r="B397" s="156"/>
      <c r="C397" s="187" t="s">
        <v>241</v>
      </c>
      <c r="D397" s="158"/>
      <c r="E397" s="159">
        <v>-2</v>
      </c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48"/>
      <c r="Y397" s="148"/>
      <c r="Z397" s="148"/>
      <c r="AA397" s="148"/>
      <c r="AB397" s="148"/>
      <c r="AC397" s="148"/>
      <c r="AD397" s="148"/>
      <c r="AE397" s="148"/>
      <c r="AF397" s="148" t="s">
        <v>135</v>
      </c>
      <c r="AG397" s="148">
        <v>0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</row>
    <row r="398" spans="1:59" outlineLevel="1" x14ac:dyDescent="0.2">
      <c r="A398" s="155"/>
      <c r="B398" s="156"/>
      <c r="C398" s="187" t="s">
        <v>429</v>
      </c>
      <c r="D398" s="158"/>
      <c r="E398" s="159">
        <v>25.81</v>
      </c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48"/>
      <c r="Y398" s="148"/>
      <c r="Z398" s="148"/>
      <c r="AA398" s="148"/>
      <c r="AB398" s="148"/>
      <c r="AC398" s="148"/>
      <c r="AD398" s="148"/>
      <c r="AE398" s="148"/>
      <c r="AF398" s="148" t="s">
        <v>135</v>
      </c>
      <c r="AG398" s="148">
        <v>0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</row>
    <row r="399" spans="1:59" outlineLevel="1" x14ac:dyDescent="0.2">
      <c r="A399" s="155"/>
      <c r="B399" s="156"/>
      <c r="C399" s="187" t="s">
        <v>246</v>
      </c>
      <c r="D399" s="158"/>
      <c r="E399" s="159">
        <v>-1.6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48"/>
      <c r="Y399" s="148"/>
      <c r="Z399" s="148"/>
      <c r="AA399" s="148"/>
      <c r="AB399" s="148"/>
      <c r="AC399" s="148"/>
      <c r="AD399" s="148"/>
      <c r="AE399" s="148"/>
      <c r="AF399" s="148" t="s">
        <v>135</v>
      </c>
      <c r="AG399" s="148">
        <v>0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</row>
    <row r="400" spans="1:59" outlineLevel="1" x14ac:dyDescent="0.2">
      <c r="A400" s="155"/>
      <c r="B400" s="156"/>
      <c r="C400" s="187" t="s">
        <v>147</v>
      </c>
      <c r="D400" s="158"/>
      <c r="E400" s="159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48"/>
      <c r="Y400" s="148"/>
      <c r="Z400" s="148"/>
      <c r="AA400" s="148"/>
      <c r="AB400" s="148"/>
      <c r="AC400" s="148"/>
      <c r="AD400" s="148"/>
      <c r="AE400" s="148"/>
      <c r="AF400" s="148" t="s">
        <v>135</v>
      </c>
      <c r="AG400" s="148">
        <v>0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</row>
    <row r="401" spans="1:59" outlineLevel="1" x14ac:dyDescent="0.2">
      <c r="A401" s="155"/>
      <c r="B401" s="156"/>
      <c r="C401" s="187" t="s">
        <v>430</v>
      </c>
      <c r="D401" s="158"/>
      <c r="E401" s="159">
        <v>25.81</v>
      </c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48"/>
      <c r="Y401" s="148"/>
      <c r="Z401" s="148"/>
      <c r="AA401" s="148"/>
      <c r="AB401" s="148"/>
      <c r="AC401" s="148"/>
      <c r="AD401" s="148"/>
      <c r="AE401" s="148"/>
      <c r="AF401" s="148" t="s">
        <v>135</v>
      </c>
      <c r="AG401" s="148">
        <v>0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</row>
    <row r="402" spans="1:59" outlineLevel="1" x14ac:dyDescent="0.2">
      <c r="A402" s="155"/>
      <c r="B402" s="156"/>
      <c r="C402" s="187" t="s">
        <v>237</v>
      </c>
      <c r="D402" s="158"/>
      <c r="E402" s="159">
        <v>-6.4</v>
      </c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48"/>
      <c r="Y402" s="148"/>
      <c r="Z402" s="148"/>
      <c r="AA402" s="148"/>
      <c r="AB402" s="148"/>
      <c r="AC402" s="148"/>
      <c r="AD402" s="148"/>
      <c r="AE402" s="148"/>
      <c r="AF402" s="148" t="s">
        <v>135</v>
      </c>
      <c r="AG402" s="148">
        <v>0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</row>
    <row r="403" spans="1:59" outlineLevel="1" x14ac:dyDescent="0.2">
      <c r="A403" s="155"/>
      <c r="B403" s="156"/>
      <c r="C403" s="187" t="s">
        <v>245</v>
      </c>
      <c r="D403" s="158"/>
      <c r="E403" s="159">
        <v>11.657999999999999</v>
      </c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48"/>
      <c r="Y403" s="148"/>
      <c r="Z403" s="148"/>
      <c r="AA403" s="148"/>
      <c r="AB403" s="148"/>
      <c r="AC403" s="148"/>
      <c r="AD403" s="148"/>
      <c r="AE403" s="148"/>
      <c r="AF403" s="148" t="s">
        <v>135</v>
      </c>
      <c r="AG403" s="148">
        <v>0</v>
      </c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</row>
    <row r="404" spans="1:59" outlineLevel="1" x14ac:dyDescent="0.2">
      <c r="A404" s="155"/>
      <c r="B404" s="156"/>
      <c r="C404" s="187" t="s">
        <v>246</v>
      </c>
      <c r="D404" s="158"/>
      <c r="E404" s="159">
        <v>-1.6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48"/>
      <c r="Y404" s="148"/>
      <c r="Z404" s="148"/>
      <c r="AA404" s="148"/>
      <c r="AB404" s="148"/>
      <c r="AC404" s="148"/>
      <c r="AD404" s="148"/>
      <c r="AE404" s="148"/>
      <c r="AF404" s="148" t="s">
        <v>135</v>
      </c>
      <c r="AG404" s="148">
        <v>0</v>
      </c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</row>
    <row r="405" spans="1:59" outlineLevel="1" x14ac:dyDescent="0.2">
      <c r="A405" s="155"/>
      <c r="B405" s="156"/>
      <c r="C405" s="187" t="s">
        <v>247</v>
      </c>
      <c r="D405" s="158"/>
      <c r="E405" s="159">
        <v>39.613999999999997</v>
      </c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48"/>
      <c r="Y405" s="148"/>
      <c r="Z405" s="148"/>
      <c r="AA405" s="148"/>
      <c r="AB405" s="148"/>
      <c r="AC405" s="148"/>
      <c r="AD405" s="148"/>
      <c r="AE405" s="148"/>
      <c r="AF405" s="148" t="s">
        <v>135</v>
      </c>
      <c r="AG405" s="148">
        <v>0</v>
      </c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</row>
    <row r="406" spans="1:59" outlineLevel="1" x14ac:dyDescent="0.2">
      <c r="A406" s="155"/>
      <c r="B406" s="156"/>
      <c r="C406" s="187" t="s">
        <v>390</v>
      </c>
      <c r="D406" s="158"/>
      <c r="E406" s="159">
        <v>-1.2</v>
      </c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48"/>
      <c r="Y406" s="148"/>
      <c r="Z406" s="148"/>
      <c r="AA406" s="148"/>
      <c r="AB406" s="148"/>
      <c r="AC406" s="148"/>
      <c r="AD406" s="148"/>
      <c r="AE406" s="148"/>
      <c r="AF406" s="148" t="s">
        <v>135</v>
      </c>
      <c r="AG406" s="148">
        <v>0</v>
      </c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</row>
    <row r="407" spans="1:59" outlineLevel="1" x14ac:dyDescent="0.2">
      <c r="A407" s="155"/>
      <c r="B407" s="156"/>
      <c r="C407" s="187" t="s">
        <v>240</v>
      </c>
      <c r="D407" s="158"/>
      <c r="E407" s="159">
        <v>-3.2</v>
      </c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48"/>
      <c r="Y407" s="148"/>
      <c r="Z407" s="148"/>
      <c r="AA407" s="148"/>
      <c r="AB407" s="148"/>
      <c r="AC407" s="148"/>
      <c r="AD407" s="148"/>
      <c r="AE407" s="148"/>
      <c r="AF407" s="148" t="s">
        <v>135</v>
      </c>
      <c r="AG407" s="148">
        <v>0</v>
      </c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</row>
    <row r="408" spans="1:59" outlineLevel="1" x14ac:dyDescent="0.2">
      <c r="A408" s="155"/>
      <c r="B408" s="156"/>
      <c r="C408" s="187" t="s">
        <v>241</v>
      </c>
      <c r="D408" s="158"/>
      <c r="E408" s="159">
        <v>-2</v>
      </c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48"/>
      <c r="Y408" s="148"/>
      <c r="Z408" s="148"/>
      <c r="AA408" s="148"/>
      <c r="AB408" s="148"/>
      <c r="AC408" s="148"/>
      <c r="AD408" s="148"/>
      <c r="AE408" s="148"/>
      <c r="AF408" s="148" t="s">
        <v>135</v>
      </c>
      <c r="AG408" s="148">
        <v>0</v>
      </c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</row>
    <row r="409" spans="1:59" outlineLevel="1" x14ac:dyDescent="0.2">
      <c r="A409" s="155"/>
      <c r="B409" s="156"/>
      <c r="C409" s="187" t="s">
        <v>431</v>
      </c>
      <c r="D409" s="158"/>
      <c r="E409" s="159">
        <v>25.81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48"/>
      <c r="Y409" s="148"/>
      <c r="Z409" s="148"/>
      <c r="AA409" s="148"/>
      <c r="AB409" s="148"/>
      <c r="AC409" s="148"/>
      <c r="AD409" s="148"/>
      <c r="AE409" s="148"/>
      <c r="AF409" s="148" t="s">
        <v>135</v>
      </c>
      <c r="AG409" s="148">
        <v>0</v>
      </c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</row>
    <row r="410" spans="1:59" outlineLevel="1" x14ac:dyDescent="0.2">
      <c r="A410" s="155"/>
      <c r="B410" s="156"/>
      <c r="C410" s="187" t="s">
        <v>246</v>
      </c>
      <c r="D410" s="158"/>
      <c r="E410" s="159">
        <v>-1.6</v>
      </c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48"/>
      <c r="Y410" s="148"/>
      <c r="Z410" s="148"/>
      <c r="AA410" s="148"/>
      <c r="AB410" s="148"/>
      <c r="AC410" s="148"/>
      <c r="AD410" s="148"/>
      <c r="AE410" s="148"/>
      <c r="AF410" s="148" t="s">
        <v>135</v>
      </c>
      <c r="AG410" s="148">
        <v>0</v>
      </c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</row>
    <row r="411" spans="1:59" outlineLevel="1" x14ac:dyDescent="0.2">
      <c r="A411" s="155"/>
      <c r="B411" s="156"/>
      <c r="C411" s="187" t="s">
        <v>235</v>
      </c>
      <c r="D411" s="158"/>
      <c r="E411" s="159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48"/>
      <c r="Y411" s="148"/>
      <c r="Z411" s="148"/>
      <c r="AA411" s="148"/>
      <c r="AB411" s="148"/>
      <c r="AC411" s="148"/>
      <c r="AD411" s="148"/>
      <c r="AE411" s="148"/>
      <c r="AF411" s="148" t="s">
        <v>135</v>
      </c>
      <c r="AG411" s="148">
        <v>0</v>
      </c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</row>
    <row r="412" spans="1:59" outlineLevel="1" x14ac:dyDescent="0.2">
      <c r="A412" s="155"/>
      <c r="B412" s="156"/>
      <c r="C412" s="187" t="s">
        <v>140</v>
      </c>
      <c r="D412" s="158"/>
      <c r="E412" s="159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48"/>
      <c r="Y412" s="148"/>
      <c r="Z412" s="148"/>
      <c r="AA412" s="148"/>
      <c r="AB412" s="148"/>
      <c r="AC412" s="148"/>
      <c r="AD412" s="148"/>
      <c r="AE412" s="148"/>
      <c r="AF412" s="148" t="s">
        <v>135</v>
      </c>
      <c r="AG412" s="148">
        <v>0</v>
      </c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</row>
    <row r="413" spans="1:59" outlineLevel="1" x14ac:dyDescent="0.2">
      <c r="A413" s="155"/>
      <c r="B413" s="156"/>
      <c r="C413" s="187" t="s">
        <v>432</v>
      </c>
      <c r="D413" s="158"/>
      <c r="E413" s="159">
        <v>6.44</v>
      </c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48"/>
      <c r="Y413" s="148"/>
      <c r="Z413" s="148"/>
      <c r="AA413" s="148"/>
      <c r="AB413" s="148"/>
      <c r="AC413" s="148"/>
      <c r="AD413" s="148"/>
      <c r="AE413" s="148"/>
      <c r="AF413" s="148" t="s">
        <v>135</v>
      </c>
      <c r="AG413" s="148">
        <v>0</v>
      </c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</row>
    <row r="414" spans="1:59" outlineLevel="1" x14ac:dyDescent="0.2">
      <c r="A414" s="155"/>
      <c r="B414" s="156"/>
      <c r="C414" s="187" t="s">
        <v>250</v>
      </c>
      <c r="D414" s="158"/>
      <c r="E414" s="159">
        <v>1.96</v>
      </c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48"/>
      <c r="Y414" s="148"/>
      <c r="Z414" s="148"/>
      <c r="AA414" s="148"/>
      <c r="AB414" s="148"/>
      <c r="AC414" s="148"/>
      <c r="AD414" s="148"/>
      <c r="AE414" s="148"/>
      <c r="AF414" s="148" t="s">
        <v>135</v>
      </c>
      <c r="AG414" s="148">
        <v>0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</row>
    <row r="415" spans="1:59" outlineLevel="1" x14ac:dyDescent="0.2">
      <c r="A415" s="155"/>
      <c r="B415" s="156"/>
      <c r="C415" s="187" t="s">
        <v>251</v>
      </c>
      <c r="D415" s="158"/>
      <c r="E415" s="159">
        <v>2.8</v>
      </c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48"/>
      <c r="Y415" s="148"/>
      <c r="Z415" s="148"/>
      <c r="AA415" s="148"/>
      <c r="AB415" s="148"/>
      <c r="AC415" s="148"/>
      <c r="AD415" s="148"/>
      <c r="AE415" s="148"/>
      <c r="AF415" s="148" t="s">
        <v>135</v>
      </c>
      <c r="AG415" s="148">
        <v>0</v>
      </c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</row>
    <row r="416" spans="1:59" outlineLevel="1" x14ac:dyDescent="0.2">
      <c r="A416" s="155"/>
      <c r="B416" s="156"/>
      <c r="C416" s="187" t="s">
        <v>147</v>
      </c>
      <c r="D416" s="158"/>
      <c r="E416" s="159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48"/>
      <c r="Y416" s="148"/>
      <c r="Z416" s="148"/>
      <c r="AA416" s="148"/>
      <c r="AB416" s="148"/>
      <c r="AC416" s="148"/>
      <c r="AD416" s="148"/>
      <c r="AE416" s="148"/>
      <c r="AF416" s="148" t="s">
        <v>135</v>
      </c>
      <c r="AG416" s="148">
        <v>0</v>
      </c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</row>
    <row r="417" spans="1:59" outlineLevel="1" x14ac:dyDescent="0.2">
      <c r="A417" s="155"/>
      <c r="B417" s="156"/>
      <c r="C417" s="187" t="s">
        <v>252</v>
      </c>
      <c r="D417" s="158"/>
      <c r="E417" s="159">
        <v>6.44</v>
      </c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48"/>
      <c r="Y417" s="148"/>
      <c r="Z417" s="148"/>
      <c r="AA417" s="148"/>
      <c r="AB417" s="148"/>
      <c r="AC417" s="148"/>
      <c r="AD417" s="148"/>
      <c r="AE417" s="148"/>
      <c r="AF417" s="148" t="s">
        <v>135</v>
      </c>
      <c r="AG417" s="148">
        <v>0</v>
      </c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</row>
    <row r="418" spans="1:59" outlineLevel="1" x14ac:dyDescent="0.2">
      <c r="A418" s="155"/>
      <c r="B418" s="156"/>
      <c r="C418" s="187" t="s">
        <v>253</v>
      </c>
      <c r="D418" s="158"/>
      <c r="E418" s="159">
        <v>1.96</v>
      </c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48"/>
      <c r="Y418" s="148"/>
      <c r="Z418" s="148"/>
      <c r="AA418" s="148"/>
      <c r="AB418" s="148"/>
      <c r="AC418" s="148"/>
      <c r="AD418" s="148"/>
      <c r="AE418" s="148"/>
      <c r="AF418" s="148" t="s">
        <v>135</v>
      </c>
      <c r="AG418" s="148">
        <v>0</v>
      </c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</row>
    <row r="419" spans="1:59" outlineLevel="1" x14ac:dyDescent="0.2">
      <c r="A419" s="155"/>
      <c r="B419" s="156"/>
      <c r="C419" s="187" t="s">
        <v>433</v>
      </c>
      <c r="D419" s="158"/>
      <c r="E419" s="159">
        <v>2.8</v>
      </c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48"/>
      <c r="Y419" s="148"/>
      <c r="Z419" s="148"/>
      <c r="AA419" s="148"/>
      <c r="AB419" s="148"/>
      <c r="AC419" s="148"/>
      <c r="AD419" s="148"/>
      <c r="AE419" s="148"/>
      <c r="AF419" s="148" t="s">
        <v>135</v>
      </c>
      <c r="AG419" s="148">
        <v>0</v>
      </c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</row>
    <row r="420" spans="1:59" outlineLevel="1" x14ac:dyDescent="0.2">
      <c r="A420" s="169">
        <v>51</v>
      </c>
      <c r="B420" s="170" t="s">
        <v>434</v>
      </c>
      <c r="C420" s="186" t="s">
        <v>435</v>
      </c>
      <c r="D420" s="171" t="s">
        <v>156</v>
      </c>
      <c r="E420" s="172">
        <v>158.87899999999999</v>
      </c>
      <c r="F420" s="173"/>
      <c r="G420" s="174">
        <f>ROUND(E420*F420,2)</f>
        <v>0</v>
      </c>
      <c r="H420" s="173"/>
      <c r="I420" s="174">
        <f>ROUND(E420*H420,2)</f>
        <v>0</v>
      </c>
      <c r="J420" s="173"/>
      <c r="K420" s="174">
        <f>ROUND(E420*J420,2)</f>
        <v>0</v>
      </c>
      <c r="L420" s="174">
        <v>21</v>
      </c>
      <c r="M420" s="174">
        <f>G420*(1+L420/100)</f>
        <v>0</v>
      </c>
      <c r="N420" s="174">
        <v>0</v>
      </c>
      <c r="O420" s="174">
        <f>ROUND(E420*N420,2)</f>
        <v>0</v>
      </c>
      <c r="P420" s="174">
        <v>4.5999999999999999E-2</v>
      </c>
      <c r="Q420" s="174">
        <f>ROUND(E420*P420,2)</f>
        <v>7.31</v>
      </c>
      <c r="R420" s="174"/>
      <c r="S420" s="175" t="s">
        <v>131</v>
      </c>
      <c r="T420" s="157">
        <v>0.26</v>
      </c>
      <c r="U420" s="157">
        <f>ROUND(E420*T420,2)</f>
        <v>41.31</v>
      </c>
      <c r="V420" s="157"/>
      <c r="W420" s="157" t="s">
        <v>132</v>
      </c>
      <c r="X420" s="148"/>
      <c r="Y420" s="148"/>
      <c r="Z420" s="148"/>
      <c r="AA420" s="148"/>
      <c r="AB420" s="148"/>
      <c r="AC420" s="148"/>
      <c r="AD420" s="148"/>
      <c r="AE420" s="148"/>
      <c r="AF420" s="148" t="s">
        <v>133</v>
      </c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</row>
    <row r="421" spans="1:59" outlineLevel="1" x14ac:dyDescent="0.2">
      <c r="A421" s="155"/>
      <c r="B421" s="156"/>
      <c r="C421" s="187" t="s">
        <v>235</v>
      </c>
      <c r="D421" s="158"/>
      <c r="E421" s="159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48"/>
      <c r="Y421" s="148"/>
      <c r="Z421" s="148"/>
      <c r="AA421" s="148"/>
      <c r="AB421" s="148"/>
      <c r="AC421" s="148"/>
      <c r="AD421" s="148"/>
      <c r="AE421" s="148"/>
      <c r="AF421" s="148" t="s">
        <v>135</v>
      </c>
      <c r="AG421" s="148">
        <v>0</v>
      </c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</row>
    <row r="422" spans="1:59" outlineLevel="1" x14ac:dyDescent="0.2">
      <c r="A422" s="155"/>
      <c r="B422" s="156"/>
      <c r="C422" s="187" t="s">
        <v>376</v>
      </c>
      <c r="D422" s="158"/>
      <c r="E422" s="159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48"/>
      <c r="Y422" s="148"/>
      <c r="Z422" s="148"/>
      <c r="AA422" s="148"/>
      <c r="AB422" s="148"/>
      <c r="AC422" s="148"/>
      <c r="AD422" s="148"/>
      <c r="AE422" s="148"/>
      <c r="AF422" s="148" t="s">
        <v>135</v>
      </c>
      <c r="AG422" s="148">
        <v>0</v>
      </c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</row>
    <row r="423" spans="1:59" outlineLevel="1" x14ac:dyDescent="0.2">
      <c r="A423" s="155"/>
      <c r="B423" s="156"/>
      <c r="C423" s="187" t="s">
        <v>436</v>
      </c>
      <c r="D423" s="158"/>
      <c r="E423" s="159">
        <v>6.9</v>
      </c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48"/>
      <c r="Y423" s="148"/>
      <c r="Z423" s="148"/>
      <c r="AA423" s="148"/>
      <c r="AB423" s="148"/>
      <c r="AC423" s="148"/>
      <c r="AD423" s="148"/>
      <c r="AE423" s="148"/>
      <c r="AF423" s="148" t="s">
        <v>135</v>
      </c>
      <c r="AG423" s="148">
        <v>0</v>
      </c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</row>
    <row r="424" spans="1:59" outlineLevel="1" x14ac:dyDescent="0.2">
      <c r="A424" s="155"/>
      <c r="B424" s="156"/>
      <c r="C424" s="187" t="s">
        <v>258</v>
      </c>
      <c r="D424" s="158"/>
      <c r="E424" s="159">
        <v>2.1</v>
      </c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48"/>
      <c r="Y424" s="148"/>
      <c r="Z424" s="148"/>
      <c r="AA424" s="148"/>
      <c r="AB424" s="148"/>
      <c r="AC424" s="148"/>
      <c r="AD424" s="148"/>
      <c r="AE424" s="148"/>
      <c r="AF424" s="148" t="s">
        <v>135</v>
      </c>
      <c r="AG424" s="148">
        <v>0</v>
      </c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</row>
    <row r="425" spans="1:59" outlineLevel="1" x14ac:dyDescent="0.2">
      <c r="A425" s="155"/>
      <c r="B425" s="156"/>
      <c r="C425" s="187" t="s">
        <v>259</v>
      </c>
      <c r="D425" s="158"/>
      <c r="E425" s="159">
        <v>3</v>
      </c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48"/>
      <c r="Y425" s="148"/>
      <c r="Z425" s="148"/>
      <c r="AA425" s="148"/>
      <c r="AB425" s="148"/>
      <c r="AC425" s="148"/>
      <c r="AD425" s="148"/>
      <c r="AE425" s="148"/>
      <c r="AF425" s="148" t="s">
        <v>135</v>
      </c>
      <c r="AG425" s="148">
        <v>0</v>
      </c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</row>
    <row r="426" spans="1:59" outlineLevel="1" x14ac:dyDescent="0.2">
      <c r="A426" s="155"/>
      <c r="B426" s="156"/>
      <c r="C426" s="187" t="s">
        <v>379</v>
      </c>
      <c r="D426" s="158"/>
      <c r="E426" s="159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48"/>
      <c r="Y426" s="148"/>
      <c r="Z426" s="148"/>
      <c r="AA426" s="148"/>
      <c r="AB426" s="148"/>
      <c r="AC426" s="148"/>
      <c r="AD426" s="148"/>
      <c r="AE426" s="148"/>
      <c r="AF426" s="148" t="s">
        <v>135</v>
      </c>
      <c r="AG426" s="148">
        <v>0</v>
      </c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</row>
    <row r="427" spans="1:59" outlineLevel="1" x14ac:dyDescent="0.2">
      <c r="A427" s="155"/>
      <c r="B427" s="156"/>
      <c r="C427" s="187" t="s">
        <v>437</v>
      </c>
      <c r="D427" s="158"/>
      <c r="E427" s="159">
        <v>6.9</v>
      </c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48"/>
      <c r="Y427" s="148"/>
      <c r="Z427" s="148"/>
      <c r="AA427" s="148"/>
      <c r="AB427" s="148"/>
      <c r="AC427" s="148"/>
      <c r="AD427" s="148"/>
      <c r="AE427" s="148"/>
      <c r="AF427" s="148" t="s">
        <v>135</v>
      </c>
      <c r="AG427" s="148">
        <v>0</v>
      </c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</row>
    <row r="428" spans="1:59" outlineLevel="1" x14ac:dyDescent="0.2">
      <c r="A428" s="155"/>
      <c r="B428" s="156"/>
      <c r="C428" s="187" t="s">
        <v>261</v>
      </c>
      <c r="D428" s="158"/>
      <c r="E428" s="159">
        <v>2.1</v>
      </c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48"/>
      <c r="Y428" s="148"/>
      <c r="Z428" s="148"/>
      <c r="AA428" s="148"/>
      <c r="AB428" s="148"/>
      <c r="AC428" s="148"/>
      <c r="AD428" s="148"/>
      <c r="AE428" s="148"/>
      <c r="AF428" s="148" t="s">
        <v>135</v>
      </c>
      <c r="AG428" s="148">
        <v>0</v>
      </c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</row>
    <row r="429" spans="1:59" outlineLevel="1" x14ac:dyDescent="0.2">
      <c r="A429" s="155"/>
      <c r="B429" s="156"/>
      <c r="C429" s="187" t="s">
        <v>262</v>
      </c>
      <c r="D429" s="158"/>
      <c r="E429" s="159">
        <v>3</v>
      </c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48"/>
      <c r="Y429" s="148"/>
      <c r="Z429" s="148"/>
      <c r="AA429" s="148"/>
      <c r="AB429" s="148"/>
      <c r="AC429" s="148"/>
      <c r="AD429" s="148"/>
      <c r="AE429" s="148"/>
      <c r="AF429" s="148" t="s">
        <v>135</v>
      </c>
      <c r="AG429" s="148">
        <v>0</v>
      </c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</row>
    <row r="430" spans="1:59" outlineLevel="1" x14ac:dyDescent="0.2">
      <c r="A430" s="155"/>
      <c r="B430" s="156"/>
      <c r="C430" s="187" t="s">
        <v>376</v>
      </c>
      <c r="D430" s="158"/>
      <c r="E430" s="159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48"/>
      <c r="Y430" s="148"/>
      <c r="Z430" s="148"/>
      <c r="AA430" s="148"/>
      <c r="AB430" s="148"/>
      <c r="AC430" s="148"/>
      <c r="AD430" s="148"/>
      <c r="AE430" s="148"/>
      <c r="AF430" s="148" t="s">
        <v>135</v>
      </c>
      <c r="AG430" s="148">
        <v>0</v>
      </c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</row>
    <row r="431" spans="1:59" outlineLevel="1" x14ac:dyDescent="0.2">
      <c r="A431" s="155"/>
      <c r="B431" s="156"/>
      <c r="C431" s="187" t="s">
        <v>438</v>
      </c>
      <c r="D431" s="158"/>
      <c r="E431" s="159">
        <v>71.572000000000003</v>
      </c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48"/>
      <c r="Y431" s="148"/>
      <c r="Z431" s="148"/>
      <c r="AA431" s="148"/>
      <c r="AB431" s="148"/>
      <c r="AC431" s="148"/>
      <c r="AD431" s="148"/>
      <c r="AE431" s="148"/>
      <c r="AF431" s="148" t="s">
        <v>135</v>
      </c>
      <c r="AG431" s="148">
        <v>0</v>
      </c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</row>
    <row r="432" spans="1:59" outlineLevel="1" x14ac:dyDescent="0.2">
      <c r="A432" s="155"/>
      <c r="B432" s="156"/>
      <c r="C432" s="187" t="s">
        <v>240</v>
      </c>
      <c r="D432" s="158"/>
      <c r="E432" s="159">
        <v>-3.2</v>
      </c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48"/>
      <c r="Y432" s="148"/>
      <c r="Z432" s="148"/>
      <c r="AA432" s="148"/>
      <c r="AB432" s="148"/>
      <c r="AC432" s="148"/>
      <c r="AD432" s="148"/>
      <c r="AE432" s="148"/>
      <c r="AF432" s="148" t="s">
        <v>135</v>
      </c>
      <c r="AG432" s="148">
        <v>0</v>
      </c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</row>
    <row r="433" spans="1:59" outlineLevel="1" x14ac:dyDescent="0.2">
      <c r="A433" s="155"/>
      <c r="B433" s="156"/>
      <c r="C433" s="187" t="s">
        <v>241</v>
      </c>
      <c r="D433" s="158"/>
      <c r="E433" s="159">
        <v>-2</v>
      </c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48"/>
      <c r="Y433" s="148"/>
      <c r="Z433" s="148"/>
      <c r="AA433" s="148"/>
      <c r="AB433" s="148"/>
      <c r="AC433" s="148"/>
      <c r="AD433" s="148"/>
      <c r="AE433" s="148"/>
      <c r="AF433" s="148" t="s">
        <v>135</v>
      </c>
      <c r="AG433" s="148">
        <v>0</v>
      </c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</row>
    <row r="434" spans="1:59" outlineLevel="1" x14ac:dyDescent="0.2">
      <c r="A434" s="155"/>
      <c r="B434" s="156"/>
      <c r="C434" s="187" t="s">
        <v>265</v>
      </c>
      <c r="D434" s="158"/>
      <c r="E434" s="159">
        <v>-4.32</v>
      </c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48"/>
      <c r="Y434" s="148"/>
      <c r="Z434" s="148"/>
      <c r="AA434" s="148"/>
      <c r="AB434" s="148"/>
      <c r="AC434" s="148"/>
      <c r="AD434" s="148"/>
      <c r="AE434" s="148"/>
      <c r="AF434" s="148" t="s">
        <v>135</v>
      </c>
      <c r="AG434" s="148">
        <v>0</v>
      </c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</row>
    <row r="435" spans="1:59" outlineLevel="1" x14ac:dyDescent="0.2">
      <c r="A435" s="155"/>
      <c r="B435" s="156"/>
      <c r="C435" s="187" t="s">
        <v>266</v>
      </c>
      <c r="D435" s="158"/>
      <c r="E435" s="159">
        <v>-2.16</v>
      </c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48"/>
      <c r="Y435" s="148"/>
      <c r="Z435" s="148"/>
      <c r="AA435" s="148"/>
      <c r="AB435" s="148"/>
      <c r="AC435" s="148"/>
      <c r="AD435" s="148"/>
      <c r="AE435" s="148"/>
      <c r="AF435" s="148" t="s">
        <v>135</v>
      </c>
      <c r="AG435" s="148">
        <v>0</v>
      </c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</row>
    <row r="436" spans="1:59" outlineLevel="1" x14ac:dyDescent="0.2">
      <c r="A436" s="155"/>
      <c r="B436" s="156"/>
      <c r="C436" s="187" t="s">
        <v>379</v>
      </c>
      <c r="D436" s="158"/>
      <c r="E436" s="159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48"/>
      <c r="Y436" s="148"/>
      <c r="Z436" s="148"/>
      <c r="AA436" s="148"/>
      <c r="AB436" s="148"/>
      <c r="AC436" s="148"/>
      <c r="AD436" s="148"/>
      <c r="AE436" s="148"/>
      <c r="AF436" s="148" t="s">
        <v>135</v>
      </c>
      <c r="AG436" s="148">
        <v>0</v>
      </c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</row>
    <row r="437" spans="1:59" outlineLevel="1" x14ac:dyDescent="0.2">
      <c r="A437" s="155"/>
      <c r="B437" s="156"/>
      <c r="C437" s="187" t="s">
        <v>439</v>
      </c>
      <c r="D437" s="158"/>
      <c r="E437" s="159">
        <v>71.572000000000003</v>
      </c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48"/>
      <c r="Y437" s="148"/>
      <c r="Z437" s="148"/>
      <c r="AA437" s="148"/>
      <c r="AB437" s="148"/>
      <c r="AC437" s="148"/>
      <c r="AD437" s="148"/>
      <c r="AE437" s="148"/>
      <c r="AF437" s="148" t="s">
        <v>135</v>
      </c>
      <c r="AG437" s="148">
        <v>0</v>
      </c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</row>
    <row r="438" spans="1:59" outlineLevel="1" x14ac:dyDescent="0.2">
      <c r="A438" s="155"/>
      <c r="B438" s="156"/>
      <c r="C438" s="187" t="s">
        <v>240</v>
      </c>
      <c r="D438" s="158"/>
      <c r="E438" s="159">
        <v>-3.2</v>
      </c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48"/>
      <c r="Y438" s="148"/>
      <c r="Z438" s="148"/>
      <c r="AA438" s="148"/>
      <c r="AB438" s="148"/>
      <c r="AC438" s="148"/>
      <c r="AD438" s="148"/>
      <c r="AE438" s="148"/>
      <c r="AF438" s="148" t="s">
        <v>135</v>
      </c>
      <c r="AG438" s="148">
        <v>0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</row>
    <row r="439" spans="1:59" outlineLevel="1" x14ac:dyDescent="0.2">
      <c r="A439" s="155"/>
      <c r="B439" s="156"/>
      <c r="C439" s="187" t="s">
        <v>241</v>
      </c>
      <c r="D439" s="158"/>
      <c r="E439" s="159">
        <v>-2</v>
      </c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48"/>
      <c r="Y439" s="148"/>
      <c r="Z439" s="148"/>
      <c r="AA439" s="148"/>
      <c r="AB439" s="148"/>
      <c r="AC439" s="148"/>
      <c r="AD439" s="148"/>
      <c r="AE439" s="148"/>
      <c r="AF439" s="148" t="s">
        <v>135</v>
      </c>
      <c r="AG439" s="148">
        <v>0</v>
      </c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</row>
    <row r="440" spans="1:59" outlineLevel="1" x14ac:dyDescent="0.2">
      <c r="A440" s="155"/>
      <c r="B440" s="156"/>
      <c r="C440" s="187" t="s">
        <v>265</v>
      </c>
      <c r="D440" s="158"/>
      <c r="E440" s="159">
        <v>-4.32</v>
      </c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48"/>
      <c r="Y440" s="148"/>
      <c r="Z440" s="148"/>
      <c r="AA440" s="148"/>
      <c r="AB440" s="148"/>
      <c r="AC440" s="148"/>
      <c r="AD440" s="148"/>
      <c r="AE440" s="148"/>
      <c r="AF440" s="148" t="s">
        <v>135</v>
      </c>
      <c r="AG440" s="148">
        <v>0</v>
      </c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</row>
    <row r="441" spans="1:59" outlineLevel="1" x14ac:dyDescent="0.2">
      <c r="A441" s="155"/>
      <c r="B441" s="156"/>
      <c r="C441" s="187" t="s">
        <v>266</v>
      </c>
      <c r="D441" s="158"/>
      <c r="E441" s="159">
        <v>-2.16</v>
      </c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48"/>
      <c r="Y441" s="148"/>
      <c r="Z441" s="148"/>
      <c r="AA441" s="148"/>
      <c r="AB441" s="148"/>
      <c r="AC441" s="148"/>
      <c r="AD441" s="148"/>
      <c r="AE441" s="148"/>
      <c r="AF441" s="148" t="s">
        <v>135</v>
      </c>
      <c r="AG441" s="148">
        <v>0</v>
      </c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</row>
    <row r="442" spans="1:59" outlineLevel="1" x14ac:dyDescent="0.2">
      <c r="A442" s="155"/>
      <c r="B442" s="156"/>
      <c r="C442" s="187" t="s">
        <v>148</v>
      </c>
      <c r="D442" s="158"/>
      <c r="E442" s="159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48"/>
      <c r="Y442" s="148"/>
      <c r="Z442" s="148"/>
      <c r="AA442" s="148"/>
      <c r="AB442" s="148"/>
      <c r="AC442" s="148"/>
      <c r="AD442" s="148"/>
      <c r="AE442" s="148"/>
      <c r="AF442" s="148" t="s">
        <v>135</v>
      </c>
      <c r="AG442" s="148">
        <v>0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</row>
    <row r="443" spans="1:59" outlineLevel="1" x14ac:dyDescent="0.2">
      <c r="A443" s="155"/>
      <c r="B443" s="156"/>
      <c r="C443" s="187" t="s">
        <v>440</v>
      </c>
      <c r="D443" s="158"/>
      <c r="E443" s="159">
        <v>17.254999999999999</v>
      </c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48"/>
      <c r="Y443" s="148"/>
      <c r="Z443" s="148"/>
      <c r="AA443" s="148"/>
      <c r="AB443" s="148"/>
      <c r="AC443" s="148"/>
      <c r="AD443" s="148"/>
      <c r="AE443" s="148"/>
      <c r="AF443" s="148" t="s">
        <v>135</v>
      </c>
      <c r="AG443" s="148">
        <v>0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</row>
    <row r="444" spans="1:59" outlineLevel="1" x14ac:dyDescent="0.2">
      <c r="A444" s="155"/>
      <c r="B444" s="156"/>
      <c r="C444" s="187" t="s">
        <v>266</v>
      </c>
      <c r="D444" s="158"/>
      <c r="E444" s="159">
        <v>-2.16</v>
      </c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48"/>
      <c r="Y444" s="148"/>
      <c r="Z444" s="148"/>
      <c r="AA444" s="148"/>
      <c r="AB444" s="148"/>
      <c r="AC444" s="148"/>
      <c r="AD444" s="148"/>
      <c r="AE444" s="148"/>
      <c r="AF444" s="148" t="s">
        <v>135</v>
      </c>
      <c r="AG444" s="148">
        <v>0</v>
      </c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</row>
    <row r="445" spans="1:59" outlineLevel="1" x14ac:dyDescent="0.2">
      <c r="A445" s="169">
        <v>52</v>
      </c>
      <c r="B445" s="170" t="s">
        <v>441</v>
      </c>
      <c r="C445" s="186" t="s">
        <v>442</v>
      </c>
      <c r="D445" s="171" t="s">
        <v>156</v>
      </c>
      <c r="E445" s="172">
        <v>89.394999999999996</v>
      </c>
      <c r="F445" s="173"/>
      <c r="G445" s="174">
        <f>ROUND(E445*F445,2)</f>
        <v>0</v>
      </c>
      <c r="H445" s="173"/>
      <c r="I445" s="174">
        <f>ROUND(E445*H445,2)</f>
        <v>0</v>
      </c>
      <c r="J445" s="173"/>
      <c r="K445" s="174">
        <f>ROUND(E445*J445,2)</f>
        <v>0</v>
      </c>
      <c r="L445" s="174">
        <v>21</v>
      </c>
      <c r="M445" s="174">
        <f>G445*(1+L445/100)</f>
        <v>0</v>
      </c>
      <c r="N445" s="174">
        <v>0</v>
      </c>
      <c r="O445" s="174">
        <f>ROUND(E445*N445,2)</f>
        <v>0</v>
      </c>
      <c r="P445" s="174">
        <v>6.8000000000000005E-2</v>
      </c>
      <c r="Q445" s="174">
        <f>ROUND(E445*P445,2)</f>
        <v>6.08</v>
      </c>
      <c r="R445" s="174"/>
      <c r="S445" s="175" t="s">
        <v>131</v>
      </c>
      <c r="T445" s="157">
        <v>0.3</v>
      </c>
      <c r="U445" s="157">
        <f>ROUND(E445*T445,2)</f>
        <v>26.82</v>
      </c>
      <c r="V445" s="157"/>
      <c r="W445" s="157" t="s">
        <v>132</v>
      </c>
      <c r="X445" s="148"/>
      <c r="Y445" s="148"/>
      <c r="Z445" s="148"/>
      <c r="AA445" s="148"/>
      <c r="AB445" s="148"/>
      <c r="AC445" s="148"/>
      <c r="AD445" s="148"/>
      <c r="AE445" s="148"/>
      <c r="AF445" s="148" t="s">
        <v>133</v>
      </c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</row>
    <row r="446" spans="1:59" outlineLevel="1" x14ac:dyDescent="0.2">
      <c r="A446" s="155"/>
      <c r="B446" s="156"/>
      <c r="C446" s="187" t="s">
        <v>235</v>
      </c>
      <c r="D446" s="158"/>
      <c r="E446" s="159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48"/>
      <c r="Y446" s="148"/>
      <c r="Z446" s="148"/>
      <c r="AA446" s="148"/>
      <c r="AB446" s="148"/>
      <c r="AC446" s="148"/>
      <c r="AD446" s="148"/>
      <c r="AE446" s="148"/>
      <c r="AF446" s="148" t="s">
        <v>135</v>
      </c>
      <c r="AG446" s="148">
        <v>0</v>
      </c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</row>
    <row r="447" spans="1:59" outlineLevel="1" x14ac:dyDescent="0.2">
      <c r="A447" s="155"/>
      <c r="B447" s="156"/>
      <c r="C447" s="187" t="s">
        <v>140</v>
      </c>
      <c r="D447" s="158"/>
      <c r="E447" s="159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48"/>
      <c r="Y447" s="148"/>
      <c r="Z447" s="148"/>
      <c r="AA447" s="148"/>
      <c r="AB447" s="148"/>
      <c r="AC447" s="148"/>
      <c r="AD447" s="148"/>
      <c r="AE447" s="148"/>
      <c r="AF447" s="148" t="s">
        <v>135</v>
      </c>
      <c r="AG447" s="148">
        <v>0</v>
      </c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</row>
    <row r="448" spans="1:59" outlineLevel="1" x14ac:dyDescent="0.2">
      <c r="A448" s="155"/>
      <c r="B448" s="156"/>
      <c r="C448" s="187" t="s">
        <v>436</v>
      </c>
      <c r="D448" s="158"/>
      <c r="E448" s="159">
        <v>6.9</v>
      </c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48"/>
      <c r="Y448" s="148"/>
      <c r="Z448" s="148"/>
      <c r="AA448" s="148"/>
      <c r="AB448" s="148"/>
      <c r="AC448" s="148"/>
      <c r="AD448" s="148"/>
      <c r="AE448" s="148"/>
      <c r="AF448" s="148" t="s">
        <v>135</v>
      </c>
      <c r="AG448" s="148">
        <v>0</v>
      </c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</row>
    <row r="449" spans="1:59" outlineLevel="1" x14ac:dyDescent="0.2">
      <c r="A449" s="155"/>
      <c r="B449" s="156"/>
      <c r="C449" s="187" t="s">
        <v>258</v>
      </c>
      <c r="D449" s="158"/>
      <c r="E449" s="159">
        <v>2.1</v>
      </c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48"/>
      <c r="Y449" s="148"/>
      <c r="Z449" s="148"/>
      <c r="AA449" s="148"/>
      <c r="AB449" s="148"/>
      <c r="AC449" s="148"/>
      <c r="AD449" s="148"/>
      <c r="AE449" s="148"/>
      <c r="AF449" s="148" t="s">
        <v>135</v>
      </c>
      <c r="AG449" s="148">
        <v>0</v>
      </c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</row>
    <row r="450" spans="1:59" outlineLevel="1" x14ac:dyDescent="0.2">
      <c r="A450" s="155"/>
      <c r="B450" s="156"/>
      <c r="C450" s="187" t="s">
        <v>259</v>
      </c>
      <c r="D450" s="158"/>
      <c r="E450" s="159">
        <v>3</v>
      </c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48"/>
      <c r="Y450" s="148"/>
      <c r="Z450" s="148"/>
      <c r="AA450" s="148"/>
      <c r="AB450" s="148"/>
      <c r="AC450" s="148"/>
      <c r="AD450" s="148"/>
      <c r="AE450" s="148"/>
      <c r="AF450" s="148" t="s">
        <v>135</v>
      </c>
      <c r="AG450" s="148">
        <v>0</v>
      </c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</row>
    <row r="451" spans="1:59" outlineLevel="1" x14ac:dyDescent="0.2">
      <c r="A451" s="155"/>
      <c r="B451" s="156"/>
      <c r="C451" s="187" t="s">
        <v>147</v>
      </c>
      <c r="D451" s="158"/>
      <c r="E451" s="159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48"/>
      <c r="Y451" s="148"/>
      <c r="Z451" s="148"/>
      <c r="AA451" s="148"/>
      <c r="AB451" s="148"/>
      <c r="AC451" s="148"/>
      <c r="AD451" s="148"/>
      <c r="AE451" s="148"/>
      <c r="AF451" s="148" t="s">
        <v>135</v>
      </c>
      <c r="AG451" s="148">
        <v>0</v>
      </c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</row>
    <row r="452" spans="1:59" outlineLevel="1" x14ac:dyDescent="0.2">
      <c r="A452" s="155"/>
      <c r="B452" s="156"/>
      <c r="C452" s="187" t="s">
        <v>437</v>
      </c>
      <c r="D452" s="158"/>
      <c r="E452" s="159">
        <v>6.9</v>
      </c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48"/>
      <c r="Y452" s="148"/>
      <c r="Z452" s="148"/>
      <c r="AA452" s="148"/>
      <c r="AB452" s="148"/>
      <c r="AC452" s="148"/>
      <c r="AD452" s="148"/>
      <c r="AE452" s="148"/>
      <c r="AF452" s="148" t="s">
        <v>135</v>
      </c>
      <c r="AG452" s="148">
        <v>0</v>
      </c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</row>
    <row r="453" spans="1:59" outlineLevel="1" x14ac:dyDescent="0.2">
      <c r="A453" s="155"/>
      <c r="B453" s="156"/>
      <c r="C453" s="187" t="s">
        <v>261</v>
      </c>
      <c r="D453" s="158"/>
      <c r="E453" s="159">
        <v>2.1</v>
      </c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48"/>
      <c r="Y453" s="148"/>
      <c r="Z453" s="148"/>
      <c r="AA453" s="148"/>
      <c r="AB453" s="148"/>
      <c r="AC453" s="148"/>
      <c r="AD453" s="148"/>
      <c r="AE453" s="148"/>
      <c r="AF453" s="148" t="s">
        <v>135</v>
      </c>
      <c r="AG453" s="148">
        <v>0</v>
      </c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</row>
    <row r="454" spans="1:59" outlineLevel="1" x14ac:dyDescent="0.2">
      <c r="A454" s="155"/>
      <c r="B454" s="156"/>
      <c r="C454" s="187" t="s">
        <v>262</v>
      </c>
      <c r="D454" s="158"/>
      <c r="E454" s="159">
        <v>3</v>
      </c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48"/>
      <c r="Y454" s="148"/>
      <c r="Z454" s="148"/>
      <c r="AA454" s="148"/>
      <c r="AB454" s="148"/>
      <c r="AC454" s="148"/>
      <c r="AD454" s="148"/>
      <c r="AE454" s="148"/>
      <c r="AF454" s="148" t="s">
        <v>135</v>
      </c>
      <c r="AG454" s="148">
        <v>0</v>
      </c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</row>
    <row r="455" spans="1:59" outlineLevel="1" x14ac:dyDescent="0.2">
      <c r="A455" s="155"/>
      <c r="B455" s="156"/>
      <c r="C455" s="187" t="s">
        <v>140</v>
      </c>
      <c r="D455" s="158"/>
      <c r="E455" s="159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48"/>
      <c r="Y455" s="148"/>
      <c r="Z455" s="148"/>
      <c r="AA455" s="148"/>
      <c r="AB455" s="148"/>
      <c r="AC455" s="148"/>
      <c r="AD455" s="148"/>
      <c r="AE455" s="148"/>
      <c r="AF455" s="148" t="s">
        <v>135</v>
      </c>
      <c r="AG455" s="148">
        <v>0</v>
      </c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</row>
    <row r="456" spans="1:59" outlineLevel="1" x14ac:dyDescent="0.2">
      <c r="A456" s="155"/>
      <c r="B456" s="156"/>
      <c r="C456" s="187" t="s">
        <v>443</v>
      </c>
      <c r="D456" s="158"/>
      <c r="E456" s="159">
        <v>37.020000000000003</v>
      </c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48"/>
      <c r="Y456" s="148"/>
      <c r="Z456" s="148"/>
      <c r="AA456" s="148"/>
      <c r="AB456" s="148"/>
      <c r="AC456" s="148"/>
      <c r="AD456" s="148"/>
      <c r="AE456" s="148"/>
      <c r="AF456" s="148" t="s">
        <v>135</v>
      </c>
      <c r="AG456" s="148">
        <v>0</v>
      </c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</row>
    <row r="457" spans="1:59" outlineLevel="1" x14ac:dyDescent="0.2">
      <c r="A457" s="155"/>
      <c r="B457" s="156"/>
      <c r="C457" s="187" t="s">
        <v>444</v>
      </c>
      <c r="D457" s="158"/>
      <c r="E457" s="159">
        <v>-4.8</v>
      </c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48"/>
      <c r="Y457" s="148"/>
      <c r="Z457" s="148"/>
      <c r="AA457" s="148"/>
      <c r="AB457" s="148"/>
      <c r="AC457" s="148"/>
      <c r="AD457" s="148"/>
      <c r="AE457" s="148"/>
      <c r="AF457" s="148" t="s">
        <v>135</v>
      </c>
      <c r="AG457" s="148">
        <v>0</v>
      </c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</row>
    <row r="458" spans="1:59" outlineLevel="1" x14ac:dyDescent="0.2">
      <c r="A458" s="155"/>
      <c r="B458" s="156"/>
      <c r="C458" s="187" t="s">
        <v>445</v>
      </c>
      <c r="D458" s="158"/>
      <c r="E458" s="159">
        <v>-0.72</v>
      </c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48"/>
      <c r="Y458" s="148"/>
      <c r="Z458" s="148"/>
      <c r="AA458" s="148"/>
      <c r="AB458" s="148"/>
      <c r="AC458" s="148"/>
      <c r="AD458" s="148"/>
      <c r="AE458" s="148"/>
      <c r="AF458" s="148" t="s">
        <v>135</v>
      </c>
      <c r="AG458" s="148">
        <v>0</v>
      </c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</row>
    <row r="459" spans="1:59" outlineLevel="1" x14ac:dyDescent="0.2">
      <c r="A459" s="155"/>
      <c r="B459" s="156"/>
      <c r="C459" s="187" t="s">
        <v>446</v>
      </c>
      <c r="D459" s="158"/>
      <c r="E459" s="159">
        <v>-1.44</v>
      </c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48"/>
      <c r="Y459" s="148"/>
      <c r="Z459" s="148"/>
      <c r="AA459" s="148"/>
      <c r="AB459" s="148"/>
      <c r="AC459" s="148"/>
      <c r="AD459" s="148"/>
      <c r="AE459" s="148"/>
      <c r="AF459" s="148" t="s">
        <v>135</v>
      </c>
      <c r="AG459" s="148">
        <v>0</v>
      </c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</row>
    <row r="460" spans="1:59" outlineLevel="1" x14ac:dyDescent="0.2">
      <c r="A460" s="155"/>
      <c r="B460" s="156"/>
      <c r="C460" s="187" t="s">
        <v>147</v>
      </c>
      <c r="D460" s="158"/>
      <c r="E460" s="159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48"/>
      <c r="Y460" s="148"/>
      <c r="Z460" s="148"/>
      <c r="AA460" s="148"/>
      <c r="AB460" s="148"/>
      <c r="AC460" s="148"/>
      <c r="AD460" s="148"/>
      <c r="AE460" s="148"/>
      <c r="AF460" s="148" t="s">
        <v>135</v>
      </c>
      <c r="AG460" s="148">
        <v>0</v>
      </c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</row>
    <row r="461" spans="1:59" outlineLevel="1" x14ac:dyDescent="0.2">
      <c r="A461" s="155"/>
      <c r="B461" s="156"/>
      <c r="C461" s="187" t="s">
        <v>447</v>
      </c>
      <c r="D461" s="158"/>
      <c r="E461" s="159">
        <v>37.020000000000003</v>
      </c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48"/>
      <c r="Y461" s="148"/>
      <c r="Z461" s="148"/>
      <c r="AA461" s="148"/>
      <c r="AB461" s="148"/>
      <c r="AC461" s="148"/>
      <c r="AD461" s="148"/>
      <c r="AE461" s="148"/>
      <c r="AF461" s="148" t="s">
        <v>135</v>
      </c>
      <c r="AG461" s="148">
        <v>0</v>
      </c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</row>
    <row r="462" spans="1:59" outlineLevel="1" x14ac:dyDescent="0.2">
      <c r="A462" s="155"/>
      <c r="B462" s="156"/>
      <c r="C462" s="187" t="s">
        <v>444</v>
      </c>
      <c r="D462" s="158"/>
      <c r="E462" s="159">
        <v>-4.8</v>
      </c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48"/>
      <c r="Y462" s="148"/>
      <c r="Z462" s="148"/>
      <c r="AA462" s="148"/>
      <c r="AB462" s="148"/>
      <c r="AC462" s="148"/>
      <c r="AD462" s="148"/>
      <c r="AE462" s="148"/>
      <c r="AF462" s="148" t="s">
        <v>135</v>
      </c>
      <c r="AG462" s="148">
        <v>0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</row>
    <row r="463" spans="1:59" outlineLevel="1" x14ac:dyDescent="0.2">
      <c r="A463" s="155"/>
      <c r="B463" s="156"/>
      <c r="C463" s="187" t="s">
        <v>445</v>
      </c>
      <c r="D463" s="158"/>
      <c r="E463" s="159">
        <v>-0.72</v>
      </c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48"/>
      <c r="Y463" s="148"/>
      <c r="Z463" s="148"/>
      <c r="AA463" s="148"/>
      <c r="AB463" s="148"/>
      <c r="AC463" s="148"/>
      <c r="AD463" s="148"/>
      <c r="AE463" s="148"/>
      <c r="AF463" s="148" t="s">
        <v>135</v>
      </c>
      <c r="AG463" s="148">
        <v>0</v>
      </c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</row>
    <row r="464" spans="1:59" outlineLevel="1" x14ac:dyDescent="0.2">
      <c r="A464" s="155"/>
      <c r="B464" s="156"/>
      <c r="C464" s="187" t="s">
        <v>446</v>
      </c>
      <c r="D464" s="158"/>
      <c r="E464" s="159">
        <v>-1.44</v>
      </c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48"/>
      <c r="Y464" s="148"/>
      <c r="Z464" s="148"/>
      <c r="AA464" s="148"/>
      <c r="AB464" s="148"/>
      <c r="AC464" s="148"/>
      <c r="AD464" s="148"/>
      <c r="AE464" s="148"/>
      <c r="AF464" s="148" t="s">
        <v>135</v>
      </c>
      <c r="AG464" s="148">
        <v>0</v>
      </c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</row>
    <row r="465" spans="1:59" outlineLevel="1" x14ac:dyDescent="0.2">
      <c r="A465" s="155"/>
      <c r="B465" s="156"/>
      <c r="C465" s="187" t="s">
        <v>148</v>
      </c>
      <c r="D465" s="158"/>
      <c r="E465" s="159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48"/>
      <c r="Y465" s="148"/>
      <c r="Z465" s="148"/>
      <c r="AA465" s="148"/>
      <c r="AB465" s="148"/>
      <c r="AC465" s="148"/>
      <c r="AD465" s="148"/>
      <c r="AE465" s="148"/>
      <c r="AF465" s="148" t="s">
        <v>135</v>
      </c>
      <c r="AG465" s="148">
        <v>0</v>
      </c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</row>
    <row r="466" spans="1:59" outlineLevel="1" x14ac:dyDescent="0.2">
      <c r="A466" s="155"/>
      <c r="B466" s="156"/>
      <c r="C466" s="187" t="s">
        <v>448</v>
      </c>
      <c r="D466" s="158"/>
      <c r="E466" s="159">
        <v>1.575</v>
      </c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48"/>
      <c r="Y466" s="148"/>
      <c r="Z466" s="148"/>
      <c r="AA466" s="148"/>
      <c r="AB466" s="148"/>
      <c r="AC466" s="148"/>
      <c r="AD466" s="148"/>
      <c r="AE466" s="148"/>
      <c r="AF466" s="148" t="s">
        <v>135</v>
      </c>
      <c r="AG466" s="148">
        <v>0</v>
      </c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</row>
    <row r="467" spans="1:59" outlineLevel="1" x14ac:dyDescent="0.2">
      <c r="A467" s="155"/>
      <c r="B467" s="156"/>
      <c r="C467" s="187" t="s">
        <v>449</v>
      </c>
      <c r="D467" s="158"/>
      <c r="E467" s="159">
        <v>2.2000000000000002</v>
      </c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48"/>
      <c r="Y467" s="148"/>
      <c r="Z467" s="148"/>
      <c r="AA467" s="148"/>
      <c r="AB467" s="148"/>
      <c r="AC467" s="148"/>
      <c r="AD467" s="148"/>
      <c r="AE467" s="148"/>
      <c r="AF467" s="148" t="s">
        <v>135</v>
      </c>
      <c r="AG467" s="148">
        <v>0</v>
      </c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</row>
    <row r="468" spans="1:59" outlineLevel="1" x14ac:dyDescent="0.2">
      <c r="A468" s="155"/>
      <c r="B468" s="156"/>
      <c r="C468" s="187" t="s">
        <v>450</v>
      </c>
      <c r="D468" s="158"/>
      <c r="E468" s="159">
        <v>1.5</v>
      </c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48"/>
      <c r="Y468" s="148"/>
      <c r="Z468" s="148"/>
      <c r="AA468" s="148"/>
      <c r="AB468" s="148"/>
      <c r="AC468" s="148"/>
      <c r="AD468" s="148"/>
      <c r="AE468" s="148"/>
      <c r="AF468" s="148" t="s">
        <v>135</v>
      </c>
      <c r="AG468" s="148">
        <v>0</v>
      </c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</row>
    <row r="469" spans="1:59" x14ac:dyDescent="0.2">
      <c r="A469" s="163" t="s">
        <v>126</v>
      </c>
      <c r="B469" s="164" t="s">
        <v>69</v>
      </c>
      <c r="C469" s="185" t="s">
        <v>70</v>
      </c>
      <c r="D469" s="165"/>
      <c r="E469" s="166"/>
      <c r="F469" s="167"/>
      <c r="G469" s="167">
        <f>SUMIF(AF470:AF470,"&lt;&gt;NOR",G470:G470)</f>
        <v>0</v>
      </c>
      <c r="H469" s="167"/>
      <c r="I469" s="167">
        <f>SUM(I470:I470)</f>
        <v>0</v>
      </c>
      <c r="J469" s="167"/>
      <c r="K469" s="167">
        <f>SUM(K470:K470)</f>
        <v>0</v>
      </c>
      <c r="L469" s="167"/>
      <c r="M469" s="167">
        <f>SUM(M470:M470)</f>
        <v>0</v>
      </c>
      <c r="N469" s="167"/>
      <c r="O469" s="167">
        <f>SUM(O470:O470)</f>
        <v>0</v>
      </c>
      <c r="P469" s="167"/>
      <c r="Q469" s="167">
        <f>SUM(Q470:Q470)</f>
        <v>0</v>
      </c>
      <c r="R469" s="167"/>
      <c r="S469" s="168"/>
      <c r="T469" s="162"/>
      <c r="U469" s="162">
        <f>SUM(U470:U470)</f>
        <v>103.36</v>
      </c>
      <c r="V469" s="162"/>
      <c r="W469" s="162"/>
      <c r="AF469" t="s">
        <v>127</v>
      </c>
    </row>
    <row r="470" spans="1:59" ht="22.5" outlineLevel="1" x14ac:dyDescent="0.2">
      <c r="A470" s="176">
        <v>53</v>
      </c>
      <c r="B470" s="177" t="s">
        <v>451</v>
      </c>
      <c r="C470" s="189" t="s">
        <v>452</v>
      </c>
      <c r="D470" s="178" t="s">
        <v>139</v>
      </c>
      <c r="E470" s="179">
        <v>49.221229999999998</v>
      </c>
      <c r="F470" s="180"/>
      <c r="G470" s="181">
        <f>ROUND(E470*F470,2)</f>
        <v>0</v>
      </c>
      <c r="H470" s="180"/>
      <c r="I470" s="181">
        <f>ROUND(E470*H470,2)</f>
        <v>0</v>
      </c>
      <c r="J470" s="180"/>
      <c r="K470" s="181">
        <f>ROUND(E470*J470,2)</f>
        <v>0</v>
      </c>
      <c r="L470" s="181">
        <v>21</v>
      </c>
      <c r="M470" s="181">
        <f>G470*(1+L470/100)</f>
        <v>0</v>
      </c>
      <c r="N470" s="181">
        <v>0</v>
      </c>
      <c r="O470" s="181">
        <f>ROUND(E470*N470,2)</f>
        <v>0</v>
      </c>
      <c r="P470" s="181">
        <v>0</v>
      </c>
      <c r="Q470" s="181">
        <f>ROUND(E470*P470,2)</f>
        <v>0</v>
      </c>
      <c r="R470" s="181"/>
      <c r="S470" s="182" t="s">
        <v>131</v>
      </c>
      <c r="T470" s="157">
        <v>2.1</v>
      </c>
      <c r="U470" s="157">
        <f>ROUND(E470*T470,2)</f>
        <v>103.36</v>
      </c>
      <c r="V470" s="157"/>
      <c r="W470" s="157" t="s">
        <v>453</v>
      </c>
      <c r="X470" s="148"/>
      <c r="Y470" s="148"/>
      <c r="Z470" s="148"/>
      <c r="AA470" s="148"/>
      <c r="AB470" s="148"/>
      <c r="AC470" s="148"/>
      <c r="AD470" s="148"/>
      <c r="AE470" s="148"/>
      <c r="AF470" s="148" t="s">
        <v>454</v>
      </c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</row>
    <row r="471" spans="1:59" x14ac:dyDescent="0.2">
      <c r="A471" s="163" t="s">
        <v>126</v>
      </c>
      <c r="B471" s="164" t="s">
        <v>71</v>
      </c>
      <c r="C471" s="185" t="s">
        <v>72</v>
      </c>
      <c r="D471" s="165"/>
      <c r="E471" s="166"/>
      <c r="F471" s="167"/>
      <c r="G471" s="167">
        <f>SUMIF(AF472:AF537,"&lt;&gt;NOR",G472:G537)</f>
        <v>0</v>
      </c>
      <c r="H471" s="167"/>
      <c r="I471" s="167">
        <f>SUM(I472:I537)</f>
        <v>0</v>
      </c>
      <c r="J471" s="167"/>
      <c r="K471" s="167">
        <f>SUM(K472:K537)</f>
        <v>0</v>
      </c>
      <c r="L471" s="167"/>
      <c r="M471" s="167">
        <f>SUM(M472:M537)</f>
        <v>0</v>
      </c>
      <c r="N471" s="167"/>
      <c r="O471" s="167">
        <f>SUM(O472:O537)</f>
        <v>1.23</v>
      </c>
      <c r="P471" s="167"/>
      <c r="Q471" s="167">
        <f>SUM(Q472:Q537)</f>
        <v>0</v>
      </c>
      <c r="R471" s="167"/>
      <c r="S471" s="168"/>
      <c r="T471" s="162"/>
      <c r="U471" s="162">
        <f>SUM(U472:U537)</f>
        <v>91.54</v>
      </c>
      <c r="V471" s="162"/>
      <c r="W471" s="162"/>
      <c r="AF471" t="s">
        <v>127</v>
      </c>
    </row>
    <row r="472" spans="1:59" ht="22.5" outlineLevel="1" x14ac:dyDescent="0.2">
      <c r="A472" s="169">
        <v>54</v>
      </c>
      <c r="B472" s="170" t="s">
        <v>455</v>
      </c>
      <c r="C472" s="186" t="s">
        <v>456</v>
      </c>
      <c r="D472" s="171" t="s">
        <v>156</v>
      </c>
      <c r="E472" s="172">
        <v>107.39400000000001</v>
      </c>
      <c r="F472" s="173"/>
      <c r="G472" s="174">
        <f>ROUND(E472*F472,2)</f>
        <v>0</v>
      </c>
      <c r="H472" s="173"/>
      <c r="I472" s="174">
        <f>ROUND(E472*H472,2)</f>
        <v>0</v>
      </c>
      <c r="J472" s="173"/>
      <c r="K472" s="174">
        <f>ROUND(E472*J472,2)</f>
        <v>0</v>
      </c>
      <c r="L472" s="174">
        <v>21</v>
      </c>
      <c r="M472" s="174">
        <f>G472*(1+L472/100)</f>
        <v>0</v>
      </c>
      <c r="N472" s="174">
        <v>3.3E-4</v>
      </c>
      <c r="O472" s="174">
        <f>ROUND(E472*N472,2)</f>
        <v>0.04</v>
      </c>
      <c r="P472" s="174">
        <v>0</v>
      </c>
      <c r="Q472" s="174">
        <f>ROUND(E472*P472,2)</f>
        <v>0</v>
      </c>
      <c r="R472" s="174"/>
      <c r="S472" s="175" t="s">
        <v>131</v>
      </c>
      <c r="T472" s="157">
        <v>0.03</v>
      </c>
      <c r="U472" s="157">
        <f>ROUND(E472*T472,2)</f>
        <v>3.22</v>
      </c>
      <c r="V472" s="157"/>
      <c r="W472" s="157" t="s">
        <v>132</v>
      </c>
      <c r="X472" s="148"/>
      <c r="Y472" s="148"/>
      <c r="Z472" s="148"/>
      <c r="AA472" s="148"/>
      <c r="AB472" s="148"/>
      <c r="AC472" s="148"/>
      <c r="AD472" s="148"/>
      <c r="AE472" s="148"/>
      <c r="AF472" s="148" t="s">
        <v>457</v>
      </c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</row>
    <row r="473" spans="1:59" outlineLevel="1" x14ac:dyDescent="0.2">
      <c r="A473" s="155"/>
      <c r="B473" s="156"/>
      <c r="C473" s="187" t="s">
        <v>140</v>
      </c>
      <c r="D473" s="158"/>
      <c r="E473" s="159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48"/>
      <c r="Y473" s="148"/>
      <c r="Z473" s="148"/>
      <c r="AA473" s="148"/>
      <c r="AB473" s="148"/>
      <c r="AC473" s="148"/>
      <c r="AD473" s="148"/>
      <c r="AE473" s="148"/>
      <c r="AF473" s="148" t="s">
        <v>135</v>
      </c>
      <c r="AG473" s="148">
        <v>0</v>
      </c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</row>
    <row r="474" spans="1:59" outlineLevel="1" x14ac:dyDescent="0.2">
      <c r="A474" s="155"/>
      <c r="B474" s="156"/>
      <c r="C474" s="187" t="s">
        <v>223</v>
      </c>
      <c r="D474" s="158"/>
      <c r="E474" s="159">
        <v>35.96</v>
      </c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48"/>
      <c r="Y474" s="148"/>
      <c r="Z474" s="148"/>
      <c r="AA474" s="148"/>
      <c r="AB474" s="148"/>
      <c r="AC474" s="148"/>
      <c r="AD474" s="148"/>
      <c r="AE474" s="148"/>
      <c r="AF474" s="148" t="s">
        <v>135</v>
      </c>
      <c r="AG474" s="148">
        <v>0</v>
      </c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</row>
    <row r="475" spans="1:59" outlineLevel="1" x14ac:dyDescent="0.2">
      <c r="A475" s="155"/>
      <c r="B475" s="156"/>
      <c r="C475" s="187" t="s">
        <v>147</v>
      </c>
      <c r="D475" s="158"/>
      <c r="E475" s="159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48"/>
      <c r="Y475" s="148"/>
      <c r="Z475" s="148"/>
      <c r="AA475" s="148"/>
      <c r="AB475" s="148"/>
      <c r="AC475" s="148"/>
      <c r="AD475" s="148"/>
      <c r="AE475" s="148"/>
      <c r="AF475" s="148" t="s">
        <v>135</v>
      </c>
      <c r="AG475" s="148">
        <v>0</v>
      </c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</row>
    <row r="476" spans="1:59" outlineLevel="1" x14ac:dyDescent="0.2">
      <c r="A476" s="155"/>
      <c r="B476" s="156"/>
      <c r="C476" s="187" t="s">
        <v>224</v>
      </c>
      <c r="D476" s="158"/>
      <c r="E476" s="159">
        <v>36.799999999999997</v>
      </c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48"/>
      <c r="Y476" s="148"/>
      <c r="Z476" s="148"/>
      <c r="AA476" s="148"/>
      <c r="AB476" s="148"/>
      <c r="AC476" s="148"/>
      <c r="AD476" s="148"/>
      <c r="AE476" s="148"/>
      <c r="AF476" s="148" t="s">
        <v>135</v>
      </c>
      <c r="AG476" s="148">
        <v>0</v>
      </c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</row>
    <row r="477" spans="1:59" outlineLevel="1" x14ac:dyDescent="0.2">
      <c r="A477" s="155"/>
      <c r="B477" s="156"/>
      <c r="C477" s="187" t="s">
        <v>148</v>
      </c>
      <c r="D477" s="158"/>
      <c r="E477" s="159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48"/>
      <c r="Y477" s="148"/>
      <c r="Z477" s="148"/>
      <c r="AA477" s="148"/>
      <c r="AB477" s="148"/>
      <c r="AC477" s="148"/>
      <c r="AD477" s="148"/>
      <c r="AE477" s="148"/>
      <c r="AF477" s="148" t="s">
        <v>135</v>
      </c>
      <c r="AG477" s="148">
        <v>0</v>
      </c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</row>
    <row r="478" spans="1:59" outlineLevel="1" x14ac:dyDescent="0.2">
      <c r="A478" s="155"/>
      <c r="B478" s="156"/>
      <c r="C478" s="187" t="s">
        <v>225</v>
      </c>
      <c r="D478" s="158"/>
      <c r="E478" s="159">
        <v>7.87</v>
      </c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48"/>
      <c r="Y478" s="148"/>
      <c r="Z478" s="148"/>
      <c r="AA478" s="148"/>
      <c r="AB478" s="148"/>
      <c r="AC478" s="148"/>
      <c r="AD478" s="148"/>
      <c r="AE478" s="148"/>
      <c r="AF478" s="148" t="s">
        <v>135</v>
      </c>
      <c r="AG478" s="148">
        <v>0</v>
      </c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</row>
    <row r="479" spans="1:59" outlineLevel="1" x14ac:dyDescent="0.2">
      <c r="A479" s="155"/>
      <c r="B479" s="156"/>
      <c r="C479" s="188" t="s">
        <v>263</v>
      </c>
      <c r="D479" s="160"/>
      <c r="E479" s="161">
        <v>80.63</v>
      </c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48"/>
      <c r="Y479" s="148"/>
      <c r="Z479" s="148"/>
      <c r="AA479" s="148"/>
      <c r="AB479" s="148"/>
      <c r="AC479" s="148"/>
      <c r="AD479" s="148"/>
      <c r="AE479" s="148"/>
      <c r="AF479" s="148" t="s">
        <v>135</v>
      </c>
      <c r="AG479" s="148">
        <v>1</v>
      </c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</row>
    <row r="480" spans="1:59" outlineLevel="1" x14ac:dyDescent="0.2">
      <c r="A480" s="155"/>
      <c r="B480" s="156"/>
      <c r="C480" s="187" t="s">
        <v>458</v>
      </c>
      <c r="D480" s="158"/>
      <c r="E480" s="159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48"/>
      <c r="Y480" s="148"/>
      <c r="Z480" s="148"/>
      <c r="AA480" s="148"/>
      <c r="AB480" s="148"/>
      <c r="AC480" s="148"/>
      <c r="AD480" s="148"/>
      <c r="AE480" s="148"/>
      <c r="AF480" s="148" t="s">
        <v>135</v>
      </c>
      <c r="AG480" s="148">
        <v>0</v>
      </c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</row>
    <row r="481" spans="1:59" outlineLevel="1" x14ac:dyDescent="0.2">
      <c r="A481" s="155"/>
      <c r="B481" s="156"/>
      <c r="C481" s="187" t="s">
        <v>459</v>
      </c>
      <c r="D481" s="158"/>
      <c r="E481" s="159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48"/>
      <c r="Y481" s="148"/>
      <c r="Z481" s="148"/>
      <c r="AA481" s="148"/>
      <c r="AB481" s="148"/>
      <c r="AC481" s="148"/>
      <c r="AD481" s="148"/>
      <c r="AE481" s="148"/>
      <c r="AF481" s="148" t="s">
        <v>135</v>
      </c>
      <c r="AG481" s="148">
        <v>0</v>
      </c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</row>
    <row r="482" spans="1:59" outlineLevel="1" x14ac:dyDescent="0.2">
      <c r="A482" s="155"/>
      <c r="B482" s="156"/>
      <c r="C482" s="187" t="s">
        <v>460</v>
      </c>
      <c r="D482" s="158"/>
      <c r="E482" s="159">
        <v>4.9359999999999999</v>
      </c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48"/>
      <c r="Y482" s="148"/>
      <c r="Z482" s="148"/>
      <c r="AA482" s="148"/>
      <c r="AB482" s="148"/>
      <c r="AC482" s="148"/>
      <c r="AD482" s="148"/>
      <c r="AE482" s="148"/>
      <c r="AF482" s="148" t="s">
        <v>135</v>
      </c>
      <c r="AG482" s="148">
        <v>0</v>
      </c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</row>
    <row r="483" spans="1:59" outlineLevel="1" x14ac:dyDescent="0.2">
      <c r="A483" s="155"/>
      <c r="B483" s="156"/>
      <c r="C483" s="187" t="s">
        <v>461</v>
      </c>
      <c r="D483" s="158"/>
      <c r="E483" s="159">
        <v>2.6480000000000001</v>
      </c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48"/>
      <c r="Y483" s="148"/>
      <c r="Z483" s="148"/>
      <c r="AA483" s="148"/>
      <c r="AB483" s="148"/>
      <c r="AC483" s="148"/>
      <c r="AD483" s="148"/>
      <c r="AE483" s="148"/>
      <c r="AF483" s="148" t="s">
        <v>135</v>
      </c>
      <c r="AG483" s="148">
        <v>0</v>
      </c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</row>
    <row r="484" spans="1:59" ht="22.5" outlineLevel="1" x14ac:dyDescent="0.2">
      <c r="A484" s="155"/>
      <c r="B484" s="156"/>
      <c r="C484" s="187" t="s">
        <v>462</v>
      </c>
      <c r="D484" s="158"/>
      <c r="E484" s="159">
        <v>4.33</v>
      </c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48"/>
      <c r="Y484" s="148"/>
      <c r="Z484" s="148"/>
      <c r="AA484" s="148"/>
      <c r="AB484" s="148"/>
      <c r="AC484" s="148"/>
      <c r="AD484" s="148"/>
      <c r="AE484" s="148"/>
      <c r="AF484" s="148" t="s">
        <v>135</v>
      </c>
      <c r="AG484" s="148">
        <v>0</v>
      </c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</row>
    <row r="485" spans="1:59" outlineLevel="1" x14ac:dyDescent="0.2">
      <c r="A485" s="155"/>
      <c r="B485" s="156"/>
      <c r="C485" s="187" t="s">
        <v>463</v>
      </c>
      <c r="D485" s="158"/>
      <c r="E485" s="159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48"/>
      <c r="Y485" s="148"/>
      <c r="Z485" s="148"/>
      <c r="AA485" s="148"/>
      <c r="AB485" s="148"/>
      <c r="AC485" s="148"/>
      <c r="AD485" s="148"/>
      <c r="AE485" s="148"/>
      <c r="AF485" s="148" t="s">
        <v>135</v>
      </c>
      <c r="AG485" s="148">
        <v>0</v>
      </c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</row>
    <row r="486" spans="1:59" outlineLevel="1" x14ac:dyDescent="0.2">
      <c r="A486" s="155"/>
      <c r="B486" s="156"/>
      <c r="C486" s="187" t="s">
        <v>464</v>
      </c>
      <c r="D486" s="158"/>
      <c r="E486" s="159">
        <v>4.9359999999999999</v>
      </c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48"/>
      <c r="Y486" s="148"/>
      <c r="Z486" s="148"/>
      <c r="AA486" s="148"/>
      <c r="AB486" s="148"/>
      <c r="AC486" s="148"/>
      <c r="AD486" s="148"/>
      <c r="AE486" s="148"/>
      <c r="AF486" s="148" t="s">
        <v>135</v>
      </c>
      <c r="AG486" s="148">
        <v>0</v>
      </c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</row>
    <row r="487" spans="1:59" outlineLevel="1" x14ac:dyDescent="0.2">
      <c r="A487" s="155"/>
      <c r="B487" s="156"/>
      <c r="C487" s="187" t="s">
        <v>465</v>
      </c>
      <c r="D487" s="158"/>
      <c r="E487" s="159">
        <v>4.18</v>
      </c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48"/>
      <c r="Y487" s="148"/>
      <c r="Z487" s="148"/>
      <c r="AA487" s="148"/>
      <c r="AB487" s="148"/>
      <c r="AC487" s="148"/>
      <c r="AD487" s="148"/>
      <c r="AE487" s="148"/>
      <c r="AF487" s="148" t="s">
        <v>135</v>
      </c>
      <c r="AG487" s="148">
        <v>0</v>
      </c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</row>
    <row r="488" spans="1:59" ht="22.5" outlineLevel="1" x14ac:dyDescent="0.2">
      <c r="A488" s="155"/>
      <c r="B488" s="156"/>
      <c r="C488" s="187" t="s">
        <v>466</v>
      </c>
      <c r="D488" s="158"/>
      <c r="E488" s="159">
        <v>3.4540000000000002</v>
      </c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48"/>
      <c r="Y488" s="148"/>
      <c r="Z488" s="148"/>
      <c r="AA488" s="148"/>
      <c r="AB488" s="148"/>
      <c r="AC488" s="148"/>
      <c r="AD488" s="148"/>
      <c r="AE488" s="148"/>
      <c r="AF488" s="148" t="s">
        <v>135</v>
      </c>
      <c r="AG488" s="148">
        <v>0</v>
      </c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</row>
    <row r="489" spans="1:59" outlineLevel="1" x14ac:dyDescent="0.2">
      <c r="A489" s="155"/>
      <c r="B489" s="156"/>
      <c r="C489" s="187" t="s">
        <v>467</v>
      </c>
      <c r="D489" s="158"/>
      <c r="E489" s="159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48"/>
      <c r="Y489" s="148"/>
      <c r="Z489" s="148"/>
      <c r="AA489" s="148"/>
      <c r="AB489" s="148"/>
      <c r="AC489" s="148"/>
      <c r="AD489" s="148"/>
      <c r="AE489" s="148"/>
      <c r="AF489" s="148" t="s">
        <v>135</v>
      </c>
      <c r="AG489" s="148">
        <v>0</v>
      </c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</row>
    <row r="490" spans="1:59" outlineLevel="1" x14ac:dyDescent="0.2">
      <c r="A490" s="155"/>
      <c r="B490" s="156"/>
      <c r="C490" s="187" t="s">
        <v>468</v>
      </c>
      <c r="D490" s="158"/>
      <c r="E490" s="159">
        <v>2.2799999999999998</v>
      </c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48"/>
      <c r="Y490" s="148"/>
      <c r="Z490" s="148"/>
      <c r="AA490" s="148"/>
      <c r="AB490" s="148"/>
      <c r="AC490" s="148"/>
      <c r="AD490" s="148"/>
      <c r="AE490" s="148"/>
      <c r="AF490" s="148" t="s">
        <v>135</v>
      </c>
      <c r="AG490" s="148">
        <v>0</v>
      </c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</row>
    <row r="491" spans="1:59" outlineLevel="1" x14ac:dyDescent="0.2">
      <c r="A491" s="155"/>
      <c r="B491" s="156"/>
      <c r="C491" s="188" t="s">
        <v>263</v>
      </c>
      <c r="D491" s="160"/>
      <c r="E491" s="161">
        <v>26.763999999999999</v>
      </c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48"/>
      <c r="Y491" s="148"/>
      <c r="Z491" s="148"/>
      <c r="AA491" s="148"/>
      <c r="AB491" s="148"/>
      <c r="AC491" s="148"/>
      <c r="AD491" s="148"/>
      <c r="AE491" s="148"/>
      <c r="AF491" s="148" t="s">
        <v>135</v>
      </c>
      <c r="AG491" s="148">
        <v>1</v>
      </c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</row>
    <row r="492" spans="1:59" ht="22.5" outlineLevel="1" x14ac:dyDescent="0.2">
      <c r="A492" s="169">
        <v>55</v>
      </c>
      <c r="B492" s="170" t="s">
        <v>469</v>
      </c>
      <c r="C492" s="186" t="s">
        <v>470</v>
      </c>
      <c r="D492" s="171" t="s">
        <v>156</v>
      </c>
      <c r="E492" s="172">
        <v>107.39400000000001</v>
      </c>
      <c r="F492" s="173"/>
      <c r="G492" s="174">
        <f>ROUND(E492*F492,2)</f>
        <v>0</v>
      </c>
      <c r="H492" s="173"/>
      <c r="I492" s="174">
        <f>ROUND(E492*H492,2)</f>
        <v>0</v>
      </c>
      <c r="J492" s="173"/>
      <c r="K492" s="174">
        <f>ROUND(E492*J492,2)</f>
        <v>0</v>
      </c>
      <c r="L492" s="174">
        <v>21</v>
      </c>
      <c r="M492" s="174">
        <f>G492*(1+L492/100)</f>
        <v>0</v>
      </c>
      <c r="N492" s="174">
        <v>5.5900000000000004E-3</v>
      </c>
      <c r="O492" s="174">
        <f>ROUND(E492*N492,2)</f>
        <v>0.6</v>
      </c>
      <c r="P492" s="174">
        <v>0</v>
      </c>
      <c r="Q492" s="174">
        <f>ROUND(E492*P492,2)</f>
        <v>0</v>
      </c>
      <c r="R492" s="174"/>
      <c r="S492" s="175" t="s">
        <v>131</v>
      </c>
      <c r="T492" s="157">
        <v>0.23</v>
      </c>
      <c r="U492" s="157">
        <f>ROUND(E492*T492,2)</f>
        <v>24.7</v>
      </c>
      <c r="V492" s="157"/>
      <c r="W492" s="157" t="s">
        <v>132</v>
      </c>
      <c r="X492" s="148"/>
      <c r="Y492" s="148"/>
      <c r="Z492" s="148"/>
      <c r="AA492" s="148"/>
      <c r="AB492" s="148"/>
      <c r="AC492" s="148"/>
      <c r="AD492" s="148"/>
      <c r="AE492" s="148"/>
      <c r="AF492" s="148" t="s">
        <v>457</v>
      </c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</row>
    <row r="493" spans="1:59" ht="22.5" outlineLevel="1" x14ac:dyDescent="0.2">
      <c r="A493" s="155"/>
      <c r="B493" s="156"/>
      <c r="C493" s="261" t="s">
        <v>471</v>
      </c>
      <c r="D493" s="262"/>
      <c r="E493" s="262"/>
      <c r="F493" s="262"/>
      <c r="G493" s="262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48"/>
      <c r="Y493" s="148"/>
      <c r="Z493" s="148"/>
      <c r="AA493" s="148"/>
      <c r="AB493" s="148"/>
      <c r="AC493" s="148"/>
      <c r="AD493" s="148"/>
      <c r="AE493" s="148"/>
      <c r="AF493" s="148" t="s">
        <v>229</v>
      </c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83" t="str">
        <f>C493</f>
        <v>Provedení očištění povrchu a natavení jedné vrstvy modifikovaného asfaltového pásu včetně dodávky materiálů.</v>
      </c>
      <c r="BA493" s="148"/>
      <c r="BB493" s="148"/>
      <c r="BC493" s="148"/>
      <c r="BD493" s="148"/>
      <c r="BE493" s="148"/>
      <c r="BF493" s="148"/>
      <c r="BG493" s="148"/>
    </row>
    <row r="494" spans="1:59" outlineLevel="1" x14ac:dyDescent="0.2">
      <c r="A494" s="155"/>
      <c r="B494" s="156"/>
      <c r="C494" s="187" t="s">
        <v>140</v>
      </c>
      <c r="D494" s="158"/>
      <c r="E494" s="159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48"/>
      <c r="Y494" s="148"/>
      <c r="Z494" s="148"/>
      <c r="AA494" s="148"/>
      <c r="AB494" s="148"/>
      <c r="AC494" s="148"/>
      <c r="AD494" s="148"/>
      <c r="AE494" s="148"/>
      <c r="AF494" s="148" t="s">
        <v>135</v>
      </c>
      <c r="AG494" s="148">
        <v>0</v>
      </c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</row>
    <row r="495" spans="1:59" outlineLevel="1" x14ac:dyDescent="0.2">
      <c r="A495" s="155"/>
      <c r="B495" s="156"/>
      <c r="C495" s="187" t="s">
        <v>223</v>
      </c>
      <c r="D495" s="158"/>
      <c r="E495" s="159">
        <v>35.96</v>
      </c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48"/>
      <c r="Y495" s="148"/>
      <c r="Z495" s="148"/>
      <c r="AA495" s="148"/>
      <c r="AB495" s="148"/>
      <c r="AC495" s="148"/>
      <c r="AD495" s="148"/>
      <c r="AE495" s="148"/>
      <c r="AF495" s="148" t="s">
        <v>135</v>
      </c>
      <c r="AG495" s="148">
        <v>0</v>
      </c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</row>
    <row r="496" spans="1:59" outlineLevel="1" x14ac:dyDescent="0.2">
      <c r="A496" s="155"/>
      <c r="B496" s="156"/>
      <c r="C496" s="187" t="s">
        <v>147</v>
      </c>
      <c r="D496" s="158"/>
      <c r="E496" s="159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48"/>
      <c r="Y496" s="148"/>
      <c r="Z496" s="148"/>
      <c r="AA496" s="148"/>
      <c r="AB496" s="148"/>
      <c r="AC496" s="148"/>
      <c r="AD496" s="148"/>
      <c r="AE496" s="148"/>
      <c r="AF496" s="148" t="s">
        <v>135</v>
      </c>
      <c r="AG496" s="148">
        <v>0</v>
      </c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</row>
    <row r="497" spans="1:59" outlineLevel="1" x14ac:dyDescent="0.2">
      <c r="A497" s="155"/>
      <c r="B497" s="156"/>
      <c r="C497" s="187" t="s">
        <v>224</v>
      </c>
      <c r="D497" s="158"/>
      <c r="E497" s="159">
        <v>36.799999999999997</v>
      </c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48"/>
      <c r="Y497" s="148"/>
      <c r="Z497" s="148"/>
      <c r="AA497" s="148"/>
      <c r="AB497" s="148"/>
      <c r="AC497" s="148"/>
      <c r="AD497" s="148"/>
      <c r="AE497" s="148"/>
      <c r="AF497" s="148" t="s">
        <v>135</v>
      </c>
      <c r="AG497" s="148">
        <v>0</v>
      </c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</row>
    <row r="498" spans="1:59" outlineLevel="1" x14ac:dyDescent="0.2">
      <c r="A498" s="155"/>
      <c r="B498" s="156"/>
      <c r="C498" s="187" t="s">
        <v>148</v>
      </c>
      <c r="D498" s="158"/>
      <c r="E498" s="159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48"/>
      <c r="Y498" s="148"/>
      <c r="Z498" s="148"/>
      <c r="AA498" s="148"/>
      <c r="AB498" s="148"/>
      <c r="AC498" s="148"/>
      <c r="AD498" s="148"/>
      <c r="AE498" s="148"/>
      <c r="AF498" s="148" t="s">
        <v>135</v>
      </c>
      <c r="AG498" s="148">
        <v>0</v>
      </c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</row>
    <row r="499" spans="1:59" outlineLevel="1" x14ac:dyDescent="0.2">
      <c r="A499" s="155"/>
      <c r="B499" s="156"/>
      <c r="C499" s="187" t="s">
        <v>225</v>
      </c>
      <c r="D499" s="158"/>
      <c r="E499" s="159">
        <v>7.87</v>
      </c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48"/>
      <c r="Y499" s="148"/>
      <c r="Z499" s="148"/>
      <c r="AA499" s="148"/>
      <c r="AB499" s="148"/>
      <c r="AC499" s="148"/>
      <c r="AD499" s="148"/>
      <c r="AE499" s="148"/>
      <c r="AF499" s="148" t="s">
        <v>135</v>
      </c>
      <c r="AG499" s="148">
        <v>0</v>
      </c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</row>
    <row r="500" spans="1:59" outlineLevel="1" x14ac:dyDescent="0.2">
      <c r="A500" s="155"/>
      <c r="B500" s="156"/>
      <c r="C500" s="188" t="s">
        <v>263</v>
      </c>
      <c r="D500" s="160"/>
      <c r="E500" s="161">
        <v>80.63</v>
      </c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48"/>
      <c r="Y500" s="148"/>
      <c r="Z500" s="148"/>
      <c r="AA500" s="148"/>
      <c r="AB500" s="148"/>
      <c r="AC500" s="148"/>
      <c r="AD500" s="148"/>
      <c r="AE500" s="148"/>
      <c r="AF500" s="148" t="s">
        <v>135</v>
      </c>
      <c r="AG500" s="148">
        <v>1</v>
      </c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</row>
    <row r="501" spans="1:59" outlineLevel="1" x14ac:dyDescent="0.2">
      <c r="A501" s="155"/>
      <c r="B501" s="156"/>
      <c r="C501" s="187" t="s">
        <v>458</v>
      </c>
      <c r="D501" s="158"/>
      <c r="E501" s="159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48"/>
      <c r="Y501" s="148"/>
      <c r="Z501" s="148"/>
      <c r="AA501" s="148"/>
      <c r="AB501" s="148"/>
      <c r="AC501" s="148"/>
      <c r="AD501" s="148"/>
      <c r="AE501" s="148"/>
      <c r="AF501" s="148" t="s">
        <v>135</v>
      </c>
      <c r="AG501" s="148">
        <v>0</v>
      </c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</row>
    <row r="502" spans="1:59" outlineLevel="1" x14ac:dyDescent="0.2">
      <c r="A502" s="155"/>
      <c r="B502" s="156"/>
      <c r="C502" s="187" t="s">
        <v>459</v>
      </c>
      <c r="D502" s="158"/>
      <c r="E502" s="159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48"/>
      <c r="Y502" s="148"/>
      <c r="Z502" s="148"/>
      <c r="AA502" s="148"/>
      <c r="AB502" s="148"/>
      <c r="AC502" s="148"/>
      <c r="AD502" s="148"/>
      <c r="AE502" s="148"/>
      <c r="AF502" s="148" t="s">
        <v>135</v>
      </c>
      <c r="AG502" s="148">
        <v>0</v>
      </c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</row>
    <row r="503" spans="1:59" outlineLevel="1" x14ac:dyDescent="0.2">
      <c r="A503" s="155"/>
      <c r="B503" s="156"/>
      <c r="C503" s="187" t="s">
        <v>460</v>
      </c>
      <c r="D503" s="158"/>
      <c r="E503" s="159">
        <v>4.9359999999999999</v>
      </c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48"/>
      <c r="Y503" s="148"/>
      <c r="Z503" s="148"/>
      <c r="AA503" s="148"/>
      <c r="AB503" s="148"/>
      <c r="AC503" s="148"/>
      <c r="AD503" s="148"/>
      <c r="AE503" s="148"/>
      <c r="AF503" s="148" t="s">
        <v>135</v>
      </c>
      <c r="AG503" s="148">
        <v>0</v>
      </c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</row>
    <row r="504" spans="1:59" outlineLevel="1" x14ac:dyDescent="0.2">
      <c r="A504" s="155"/>
      <c r="B504" s="156"/>
      <c r="C504" s="187" t="s">
        <v>461</v>
      </c>
      <c r="D504" s="158"/>
      <c r="E504" s="159">
        <v>2.6480000000000001</v>
      </c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48"/>
      <c r="Y504" s="148"/>
      <c r="Z504" s="148"/>
      <c r="AA504" s="148"/>
      <c r="AB504" s="148"/>
      <c r="AC504" s="148"/>
      <c r="AD504" s="148"/>
      <c r="AE504" s="148"/>
      <c r="AF504" s="148" t="s">
        <v>135</v>
      </c>
      <c r="AG504" s="148">
        <v>0</v>
      </c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</row>
    <row r="505" spans="1:59" ht="22.5" outlineLevel="1" x14ac:dyDescent="0.2">
      <c r="A505" s="155"/>
      <c r="B505" s="156"/>
      <c r="C505" s="187" t="s">
        <v>462</v>
      </c>
      <c r="D505" s="158"/>
      <c r="E505" s="159">
        <v>4.33</v>
      </c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48"/>
      <c r="Y505" s="148"/>
      <c r="Z505" s="148"/>
      <c r="AA505" s="148"/>
      <c r="AB505" s="148"/>
      <c r="AC505" s="148"/>
      <c r="AD505" s="148"/>
      <c r="AE505" s="148"/>
      <c r="AF505" s="148" t="s">
        <v>135</v>
      </c>
      <c r="AG505" s="148">
        <v>0</v>
      </c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</row>
    <row r="506" spans="1:59" outlineLevel="1" x14ac:dyDescent="0.2">
      <c r="A506" s="155"/>
      <c r="B506" s="156"/>
      <c r="C506" s="187" t="s">
        <v>463</v>
      </c>
      <c r="D506" s="158"/>
      <c r="E506" s="159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48"/>
      <c r="Y506" s="148"/>
      <c r="Z506" s="148"/>
      <c r="AA506" s="148"/>
      <c r="AB506" s="148"/>
      <c r="AC506" s="148"/>
      <c r="AD506" s="148"/>
      <c r="AE506" s="148"/>
      <c r="AF506" s="148" t="s">
        <v>135</v>
      </c>
      <c r="AG506" s="148">
        <v>0</v>
      </c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</row>
    <row r="507" spans="1:59" outlineLevel="1" x14ac:dyDescent="0.2">
      <c r="A507" s="155"/>
      <c r="B507" s="156"/>
      <c r="C507" s="187" t="s">
        <v>464</v>
      </c>
      <c r="D507" s="158"/>
      <c r="E507" s="159">
        <v>4.9359999999999999</v>
      </c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48"/>
      <c r="Y507" s="148"/>
      <c r="Z507" s="148"/>
      <c r="AA507" s="148"/>
      <c r="AB507" s="148"/>
      <c r="AC507" s="148"/>
      <c r="AD507" s="148"/>
      <c r="AE507" s="148"/>
      <c r="AF507" s="148" t="s">
        <v>135</v>
      </c>
      <c r="AG507" s="148">
        <v>0</v>
      </c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</row>
    <row r="508" spans="1:59" outlineLevel="1" x14ac:dyDescent="0.2">
      <c r="A508" s="155"/>
      <c r="B508" s="156"/>
      <c r="C508" s="187" t="s">
        <v>465</v>
      </c>
      <c r="D508" s="158"/>
      <c r="E508" s="159">
        <v>4.18</v>
      </c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48"/>
      <c r="Y508" s="148"/>
      <c r="Z508" s="148"/>
      <c r="AA508" s="148"/>
      <c r="AB508" s="148"/>
      <c r="AC508" s="148"/>
      <c r="AD508" s="148"/>
      <c r="AE508" s="148"/>
      <c r="AF508" s="148" t="s">
        <v>135</v>
      </c>
      <c r="AG508" s="148">
        <v>0</v>
      </c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</row>
    <row r="509" spans="1:59" ht="22.5" outlineLevel="1" x14ac:dyDescent="0.2">
      <c r="A509" s="155"/>
      <c r="B509" s="156"/>
      <c r="C509" s="187" t="s">
        <v>466</v>
      </c>
      <c r="D509" s="158"/>
      <c r="E509" s="159">
        <v>3.4540000000000002</v>
      </c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48"/>
      <c r="Y509" s="148"/>
      <c r="Z509" s="148"/>
      <c r="AA509" s="148"/>
      <c r="AB509" s="148"/>
      <c r="AC509" s="148"/>
      <c r="AD509" s="148"/>
      <c r="AE509" s="148"/>
      <c r="AF509" s="148" t="s">
        <v>135</v>
      </c>
      <c r="AG509" s="148">
        <v>0</v>
      </c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</row>
    <row r="510" spans="1:59" outlineLevel="1" x14ac:dyDescent="0.2">
      <c r="A510" s="155"/>
      <c r="B510" s="156"/>
      <c r="C510" s="187" t="s">
        <v>467</v>
      </c>
      <c r="D510" s="158"/>
      <c r="E510" s="159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48"/>
      <c r="Y510" s="148"/>
      <c r="Z510" s="148"/>
      <c r="AA510" s="148"/>
      <c r="AB510" s="148"/>
      <c r="AC510" s="148"/>
      <c r="AD510" s="148"/>
      <c r="AE510" s="148"/>
      <c r="AF510" s="148" t="s">
        <v>135</v>
      </c>
      <c r="AG510" s="148">
        <v>0</v>
      </c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</row>
    <row r="511" spans="1:59" outlineLevel="1" x14ac:dyDescent="0.2">
      <c r="A511" s="155"/>
      <c r="B511" s="156"/>
      <c r="C511" s="187" t="s">
        <v>468</v>
      </c>
      <c r="D511" s="158"/>
      <c r="E511" s="159">
        <v>2.2799999999999998</v>
      </c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48"/>
      <c r="Y511" s="148"/>
      <c r="Z511" s="148"/>
      <c r="AA511" s="148"/>
      <c r="AB511" s="148"/>
      <c r="AC511" s="148"/>
      <c r="AD511" s="148"/>
      <c r="AE511" s="148"/>
      <c r="AF511" s="148" t="s">
        <v>135</v>
      </c>
      <c r="AG511" s="148">
        <v>0</v>
      </c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</row>
    <row r="512" spans="1:59" outlineLevel="1" x14ac:dyDescent="0.2">
      <c r="A512" s="155"/>
      <c r="B512" s="156"/>
      <c r="C512" s="188" t="s">
        <v>263</v>
      </c>
      <c r="D512" s="160"/>
      <c r="E512" s="161">
        <v>26.763999999999999</v>
      </c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48"/>
      <c r="Y512" s="148"/>
      <c r="Z512" s="148"/>
      <c r="AA512" s="148"/>
      <c r="AB512" s="148"/>
      <c r="AC512" s="148"/>
      <c r="AD512" s="148"/>
      <c r="AE512" s="148"/>
      <c r="AF512" s="148" t="s">
        <v>135</v>
      </c>
      <c r="AG512" s="148">
        <v>1</v>
      </c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</row>
    <row r="513" spans="1:59" outlineLevel="1" x14ac:dyDescent="0.2">
      <c r="A513" s="169">
        <v>56</v>
      </c>
      <c r="B513" s="170" t="s">
        <v>472</v>
      </c>
      <c r="C513" s="186" t="s">
        <v>473</v>
      </c>
      <c r="D513" s="171" t="s">
        <v>156</v>
      </c>
      <c r="E513" s="172">
        <v>160.25</v>
      </c>
      <c r="F513" s="173"/>
      <c r="G513" s="174">
        <f>ROUND(E513*F513,2)</f>
        <v>0</v>
      </c>
      <c r="H513" s="173"/>
      <c r="I513" s="174">
        <f>ROUND(E513*H513,2)</f>
        <v>0</v>
      </c>
      <c r="J513" s="173"/>
      <c r="K513" s="174">
        <f>ROUND(E513*J513,2)</f>
        <v>0</v>
      </c>
      <c r="L513" s="174">
        <v>21</v>
      </c>
      <c r="M513" s="174">
        <f>G513*(1+L513/100)</f>
        <v>0</v>
      </c>
      <c r="N513" s="174">
        <v>3.6800000000000001E-3</v>
      </c>
      <c r="O513" s="174">
        <f>ROUND(E513*N513,2)</f>
        <v>0.59</v>
      </c>
      <c r="P513" s="174">
        <v>0</v>
      </c>
      <c r="Q513" s="174">
        <f>ROUND(E513*P513,2)</f>
        <v>0</v>
      </c>
      <c r="R513" s="174"/>
      <c r="S513" s="175" t="s">
        <v>131</v>
      </c>
      <c r="T513" s="157">
        <v>0.38500000000000001</v>
      </c>
      <c r="U513" s="157">
        <f>ROUND(E513*T513,2)</f>
        <v>61.7</v>
      </c>
      <c r="V513" s="157"/>
      <c r="W513" s="157" t="s">
        <v>132</v>
      </c>
      <c r="X513" s="148"/>
      <c r="Y513" s="148"/>
      <c r="Z513" s="148"/>
      <c r="AA513" s="148"/>
      <c r="AB513" s="148"/>
      <c r="AC513" s="148"/>
      <c r="AD513" s="148"/>
      <c r="AE513" s="148"/>
      <c r="AF513" s="148" t="s">
        <v>457</v>
      </c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</row>
    <row r="514" spans="1:59" outlineLevel="1" x14ac:dyDescent="0.2">
      <c r="A514" s="155"/>
      <c r="B514" s="156"/>
      <c r="C514" s="261" t="s">
        <v>474</v>
      </c>
      <c r="D514" s="262"/>
      <c r="E514" s="262"/>
      <c r="F514" s="262"/>
      <c r="G514" s="262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48"/>
      <c r="Y514" s="148"/>
      <c r="Z514" s="148"/>
      <c r="AA514" s="148"/>
      <c r="AB514" s="148"/>
      <c r="AC514" s="148"/>
      <c r="AD514" s="148"/>
      <c r="AE514" s="148"/>
      <c r="AF514" s="148" t="s">
        <v>229</v>
      </c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</row>
    <row r="515" spans="1:59" outlineLevel="1" x14ac:dyDescent="0.2">
      <c r="A515" s="155"/>
      <c r="B515" s="156"/>
      <c r="C515" s="187" t="s">
        <v>140</v>
      </c>
      <c r="D515" s="158"/>
      <c r="E515" s="159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48"/>
      <c r="Y515" s="148"/>
      <c r="Z515" s="148"/>
      <c r="AA515" s="148"/>
      <c r="AB515" s="148"/>
      <c r="AC515" s="148"/>
      <c r="AD515" s="148"/>
      <c r="AE515" s="148"/>
      <c r="AF515" s="148" t="s">
        <v>135</v>
      </c>
      <c r="AG515" s="148">
        <v>0</v>
      </c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</row>
    <row r="516" spans="1:59" outlineLevel="1" x14ac:dyDescent="0.2">
      <c r="A516" s="155"/>
      <c r="B516" s="156"/>
      <c r="C516" s="187" t="s">
        <v>223</v>
      </c>
      <c r="D516" s="158"/>
      <c r="E516" s="159">
        <v>35.96</v>
      </c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48"/>
      <c r="Y516" s="148"/>
      <c r="Z516" s="148"/>
      <c r="AA516" s="148"/>
      <c r="AB516" s="148"/>
      <c r="AC516" s="148"/>
      <c r="AD516" s="148"/>
      <c r="AE516" s="148"/>
      <c r="AF516" s="148" t="s">
        <v>135</v>
      </c>
      <c r="AG516" s="148">
        <v>0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</row>
    <row r="517" spans="1:59" ht="22.5" outlineLevel="1" x14ac:dyDescent="0.2">
      <c r="A517" s="155"/>
      <c r="B517" s="156"/>
      <c r="C517" s="187" t="s">
        <v>475</v>
      </c>
      <c r="D517" s="158"/>
      <c r="E517" s="159">
        <v>4.1959999999999997</v>
      </c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48"/>
      <c r="Y517" s="148"/>
      <c r="Z517" s="148"/>
      <c r="AA517" s="148"/>
      <c r="AB517" s="148"/>
      <c r="AC517" s="148"/>
      <c r="AD517" s="148"/>
      <c r="AE517" s="148"/>
      <c r="AF517" s="148" t="s">
        <v>135</v>
      </c>
      <c r="AG517" s="148">
        <v>0</v>
      </c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</row>
    <row r="518" spans="1:59" outlineLevel="1" x14ac:dyDescent="0.2">
      <c r="A518" s="155"/>
      <c r="B518" s="156"/>
      <c r="C518" s="187" t="s">
        <v>476</v>
      </c>
      <c r="D518" s="158"/>
      <c r="E518" s="159">
        <v>11.625</v>
      </c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48"/>
      <c r="Y518" s="148"/>
      <c r="Z518" s="148"/>
      <c r="AA518" s="148"/>
      <c r="AB518" s="148"/>
      <c r="AC518" s="148"/>
      <c r="AD518" s="148"/>
      <c r="AE518" s="148"/>
      <c r="AF518" s="148" t="s">
        <v>135</v>
      </c>
      <c r="AG518" s="148">
        <v>0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</row>
    <row r="519" spans="1:59" outlineLevel="1" x14ac:dyDescent="0.2">
      <c r="A519" s="155"/>
      <c r="B519" s="156"/>
      <c r="C519" s="187" t="s">
        <v>477</v>
      </c>
      <c r="D519" s="158"/>
      <c r="E519" s="159">
        <v>1.3620000000000001</v>
      </c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48"/>
      <c r="Y519" s="148"/>
      <c r="Z519" s="148"/>
      <c r="AA519" s="148"/>
      <c r="AB519" s="148"/>
      <c r="AC519" s="148"/>
      <c r="AD519" s="148"/>
      <c r="AE519" s="148"/>
      <c r="AF519" s="148" t="s">
        <v>135</v>
      </c>
      <c r="AG519" s="148">
        <v>0</v>
      </c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</row>
    <row r="520" spans="1:59" outlineLevel="1" x14ac:dyDescent="0.2">
      <c r="A520" s="155"/>
      <c r="B520" s="156"/>
      <c r="C520" s="187" t="s">
        <v>478</v>
      </c>
      <c r="D520" s="158"/>
      <c r="E520" s="159">
        <v>3.2250000000000001</v>
      </c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48"/>
      <c r="Y520" s="148"/>
      <c r="Z520" s="148"/>
      <c r="AA520" s="148"/>
      <c r="AB520" s="148"/>
      <c r="AC520" s="148"/>
      <c r="AD520" s="148"/>
      <c r="AE520" s="148"/>
      <c r="AF520" s="148" t="s">
        <v>135</v>
      </c>
      <c r="AG520" s="148">
        <v>0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</row>
    <row r="521" spans="1:59" ht="22.5" outlineLevel="1" x14ac:dyDescent="0.2">
      <c r="A521" s="155"/>
      <c r="B521" s="156"/>
      <c r="C521" s="187" t="s">
        <v>479</v>
      </c>
      <c r="D521" s="158"/>
      <c r="E521" s="159">
        <v>1.9319999999999999</v>
      </c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48"/>
      <c r="Y521" s="148"/>
      <c r="Z521" s="148"/>
      <c r="AA521" s="148"/>
      <c r="AB521" s="148"/>
      <c r="AC521" s="148"/>
      <c r="AD521" s="148"/>
      <c r="AE521" s="148"/>
      <c r="AF521" s="148" t="s">
        <v>135</v>
      </c>
      <c r="AG521" s="148">
        <v>0</v>
      </c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</row>
    <row r="522" spans="1:59" outlineLevel="1" x14ac:dyDescent="0.2">
      <c r="A522" s="155"/>
      <c r="B522" s="156"/>
      <c r="C522" s="187" t="s">
        <v>480</v>
      </c>
      <c r="D522" s="158"/>
      <c r="E522" s="159">
        <v>6.6</v>
      </c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48"/>
      <c r="Y522" s="148"/>
      <c r="Z522" s="148"/>
      <c r="AA522" s="148"/>
      <c r="AB522" s="148"/>
      <c r="AC522" s="148"/>
      <c r="AD522" s="148"/>
      <c r="AE522" s="148"/>
      <c r="AF522" s="148" t="s">
        <v>135</v>
      </c>
      <c r="AG522" s="148">
        <v>0</v>
      </c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</row>
    <row r="523" spans="1:59" outlineLevel="1" x14ac:dyDescent="0.2">
      <c r="A523" s="155"/>
      <c r="B523" s="156"/>
      <c r="C523" s="187" t="s">
        <v>481</v>
      </c>
      <c r="D523" s="158"/>
      <c r="E523" s="159">
        <v>8.8160000000000007</v>
      </c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48"/>
      <c r="Y523" s="148"/>
      <c r="Z523" s="148"/>
      <c r="AA523" s="148"/>
      <c r="AB523" s="148"/>
      <c r="AC523" s="148"/>
      <c r="AD523" s="148"/>
      <c r="AE523" s="148"/>
      <c r="AF523" s="148" t="s">
        <v>135</v>
      </c>
      <c r="AG523" s="148">
        <v>0</v>
      </c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</row>
    <row r="524" spans="1:59" outlineLevel="1" x14ac:dyDescent="0.2">
      <c r="A524" s="155"/>
      <c r="B524" s="156"/>
      <c r="C524" s="187" t="s">
        <v>147</v>
      </c>
      <c r="D524" s="158"/>
      <c r="E524" s="159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48"/>
      <c r="Y524" s="148"/>
      <c r="Z524" s="148"/>
      <c r="AA524" s="148"/>
      <c r="AB524" s="148"/>
      <c r="AC524" s="148"/>
      <c r="AD524" s="148"/>
      <c r="AE524" s="148"/>
      <c r="AF524" s="148" t="s">
        <v>135</v>
      </c>
      <c r="AG524" s="148">
        <v>0</v>
      </c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</row>
    <row r="525" spans="1:59" outlineLevel="1" x14ac:dyDescent="0.2">
      <c r="A525" s="155"/>
      <c r="B525" s="156"/>
      <c r="C525" s="187" t="s">
        <v>482</v>
      </c>
      <c r="D525" s="158"/>
      <c r="E525" s="159">
        <v>36.799999999999997</v>
      </c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48"/>
      <c r="Y525" s="148"/>
      <c r="Z525" s="148"/>
      <c r="AA525" s="148"/>
      <c r="AB525" s="148"/>
      <c r="AC525" s="148"/>
      <c r="AD525" s="148"/>
      <c r="AE525" s="148"/>
      <c r="AF525" s="148" t="s">
        <v>135</v>
      </c>
      <c r="AG525" s="148">
        <v>0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</row>
    <row r="526" spans="1:59" outlineLevel="1" x14ac:dyDescent="0.2">
      <c r="A526" s="155"/>
      <c r="B526" s="156"/>
      <c r="C526" s="187" t="s">
        <v>483</v>
      </c>
      <c r="D526" s="158"/>
      <c r="E526" s="159">
        <v>3.7759999999999998</v>
      </c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48"/>
      <c r="Y526" s="148"/>
      <c r="Z526" s="148"/>
      <c r="AA526" s="148"/>
      <c r="AB526" s="148"/>
      <c r="AC526" s="148"/>
      <c r="AD526" s="148"/>
      <c r="AE526" s="148"/>
      <c r="AF526" s="148" t="s">
        <v>135</v>
      </c>
      <c r="AG526" s="148">
        <v>0</v>
      </c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</row>
    <row r="527" spans="1:59" outlineLevel="1" x14ac:dyDescent="0.2">
      <c r="A527" s="155"/>
      <c r="B527" s="156"/>
      <c r="C527" s="187" t="s">
        <v>484</v>
      </c>
      <c r="D527" s="158"/>
      <c r="E527" s="159">
        <v>9.3000000000000007</v>
      </c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48"/>
      <c r="Y527" s="148"/>
      <c r="Z527" s="148"/>
      <c r="AA527" s="148"/>
      <c r="AB527" s="148"/>
      <c r="AC527" s="148"/>
      <c r="AD527" s="148"/>
      <c r="AE527" s="148"/>
      <c r="AF527" s="148" t="s">
        <v>135</v>
      </c>
      <c r="AG527" s="148">
        <v>0</v>
      </c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</row>
    <row r="528" spans="1:59" outlineLevel="1" x14ac:dyDescent="0.2">
      <c r="A528" s="155"/>
      <c r="B528" s="156"/>
      <c r="C528" s="187" t="s">
        <v>485</v>
      </c>
      <c r="D528" s="158"/>
      <c r="E528" s="159">
        <v>2.9</v>
      </c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48"/>
      <c r="Y528" s="148"/>
      <c r="Z528" s="148"/>
      <c r="AA528" s="148"/>
      <c r="AB528" s="148"/>
      <c r="AC528" s="148"/>
      <c r="AD528" s="148"/>
      <c r="AE528" s="148"/>
      <c r="AF528" s="148" t="s">
        <v>135</v>
      </c>
      <c r="AG528" s="148">
        <v>0</v>
      </c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</row>
    <row r="529" spans="1:59" outlineLevel="1" x14ac:dyDescent="0.2">
      <c r="A529" s="155"/>
      <c r="B529" s="156"/>
      <c r="C529" s="187" t="s">
        <v>478</v>
      </c>
      <c r="D529" s="158"/>
      <c r="E529" s="159">
        <v>3.2250000000000001</v>
      </c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48"/>
      <c r="Y529" s="148"/>
      <c r="Z529" s="148"/>
      <c r="AA529" s="148"/>
      <c r="AB529" s="148"/>
      <c r="AC529" s="148"/>
      <c r="AD529" s="148"/>
      <c r="AE529" s="148"/>
      <c r="AF529" s="148" t="s">
        <v>135</v>
      </c>
      <c r="AG529" s="148">
        <v>0</v>
      </c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</row>
    <row r="530" spans="1:59" outlineLevel="1" x14ac:dyDescent="0.2">
      <c r="A530" s="155"/>
      <c r="B530" s="156"/>
      <c r="C530" s="187" t="s">
        <v>486</v>
      </c>
      <c r="D530" s="158"/>
      <c r="E530" s="159">
        <v>1.97</v>
      </c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48"/>
      <c r="Y530" s="148"/>
      <c r="Z530" s="148"/>
      <c r="AA530" s="148"/>
      <c r="AB530" s="148"/>
      <c r="AC530" s="148"/>
      <c r="AD530" s="148"/>
      <c r="AE530" s="148"/>
      <c r="AF530" s="148" t="s">
        <v>135</v>
      </c>
      <c r="AG530" s="148">
        <v>0</v>
      </c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</row>
    <row r="531" spans="1:59" outlineLevel="1" x14ac:dyDescent="0.2">
      <c r="A531" s="155"/>
      <c r="B531" s="156"/>
      <c r="C531" s="187" t="s">
        <v>480</v>
      </c>
      <c r="D531" s="158"/>
      <c r="E531" s="159">
        <v>6.6</v>
      </c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48"/>
      <c r="Y531" s="148"/>
      <c r="Z531" s="148"/>
      <c r="AA531" s="148"/>
      <c r="AB531" s="148"/>
      <c r="AC531" s="148"/>
      <c r="AD531" s="148"/>
      <c r="AE531" s="148"/>
      <c r="AF531" s="148" t="s">
        <v>135</v>
      </c>
      <c r="AG531" s="148">
        <v>0</v>
      </c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</row>
    <row r="532" spans="1:59" outlineLevel="1" x14ac:dyDescent="0.2">
      <c r="A532" s="155"/>
      <c r="B532" s="156"/>
      <c r="C532" s="187" t="s">
        <v>487</v>
      </c>
      <c r="D532" s="158"/>
      <c r="E532" s="159">
        <v>8.7579999999999991</v>
      </c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48"/>
      <c r="Y532" s="148"/>
      <c r="Z532" s="148"/>
      <c r="AA532" s="148"/>
      <c r="AB532" s="148"/>
      <c r="AC532" s="148"/>
      <c r="AD532" s="148"/>
      <c r="AE532" s="148"/>
      <c r="AF532" s="148" t="s">
        <v>135</v>
      </c>
      <c r="AG532" s="148">
        <v>0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</row>
    <row r="533" spans="1:59" outlineLevel="1" x14ac:dyDescent="0.2">
      <c r="A533" s="155"/>
      <c r="B533" s="156"/>
      <c r="C533" s="187" t="s">
        <v>148</v>
      </c>
      <c r="D533" s="158"/>
      <c r="E533" s="159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48"/>
      <c r="Y533" s="148"/>
      <c r="Z533" s="148"/>
      <c r="AA533" s="148"/>
      <c r="AB533" s="148"/>
      <c r="AC533" s="148"/>
      <c r="AD533" s="148"/>
      <c r="AE533" s="148"/>
      <c r="AF533" s="148" t="s">
        <v>135</v>
      </c>
      <c r="AG533" s="148">
        <v>0</v>
      </c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</row>
    <row r="534" spans="1:59" outlineLevel="1" x14ac:dyDescent="0.2">
      <c r="A534" s="155"/>
      <c r="B534" s="156"/>
      <c r="C534" s="187" t="s">
        <v>225</v>
      </c>
      <c r="D534" s="158"/>
      <c r="E534" s="159">
        <v>7.87</v>
      </c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48"/>
      <c r="Y534" s="148"/>
      <c r="Z534" s="148"/>
      <c r="AA534" s="148"/>
      <c r="AB534" s="148"/>
      <c r="AC534" s="148"/>
      <c r="AD534" s="148"/>
      <c r="AE534" s="148"/>
      <c r="AF534" s="148" t="s">
        <v>135</v>
      </c>
      <c r="AG534" s="148">
        <v>0</v>
      </c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</row>
    <row r="535" spans="1:59" outlineLevel="1" x14ac:dyDescent="0.2">
      <c r="A535" s="155"/>
      <c r="B535" s="156"/>
      <c r="C535" s="187" t="s">
        <v>488</v>
      </c>
      <c r="D535" s="158"/>
      <c r="E535" s="159">
        <v>1.81</v>
      </c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48"/>
      <c r="Y535" s="148"/>
      <c r="Z535" s="148"/>
      <c r="AA535" s="148"/>
      <c r="AB535" s="148"/>
      <c r="AC535" s="148"/>
      <c r="AD535" s="148"/>
      <c r="AE535" s="148"/>
      <c r="AF535" s="148" t="s">
        <v>135</v>
      </c>
      <c r="AG535" s="148">
        <v>0</v>
      </c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</row>
    <row r="536" spans="1:59" outlineLevel="1" x14ac:dyDescent="0.2">
      <c r="A536" s="155"/>
      <c r="B536" s="156"/>
      <c r="C536" s="187" t="s">
        <v>489</v>
      </c>
      <c r="D536" s="158"/>
      <c r="E536" s="159">
        <v>3.5249999999999999</v>
      </c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48"/>
      <c r="Y536" s="148"/>
      <c r="Z536" s="148"/>
      <c r="AA536" s="148"/>
      <c r="AB536" s="148"/>
      <c r="AC536" s="148"/>
      <c r="AD536" s="148"/>
      <c r="AE536" s="148"/>
      <c r="AF536" s="148" t="s">
        <v>135</v>
      </c>
      <c r="AG536" s="148">
        <v>0</v>
      </c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</row>
    <row r="537" spans="1:59" outlineLevel="1" x14ac:dyDescent="0.2">
      <c r="A537" s="176">
        <v>57</v>
      </c>
      <c r="B537" s="177" t="s">
        <v>490</v>
      </c>
      <c r="C537" s="189" t="s">
        <v>491</v>
      </c>
      <c r="D537" s="178" t="s">
        <v>139</v>
      </c>
      <c r="E537" s="179">
        <v>1.22549</v>
      </c>
      <c r="F537" s="180"/>
      <c r="G537" s="181">
        <f>ROUND(E537*F537,2)</f>
        <v>0</v>
      </c>
      <c r="H537" s="180"/>
      <c r="I537" s="181">
        <f>ROUND(E537*H537,2)</f>
        <v>0</v>
      </c>
      <c r="J537" s="180"/>
      <c r="K537" s="181">
        <f>ROUND(E537*J537,2)</f>
        <v>0</v>
      </c>
      <c r="L537" s="181">
        <v>21</v>
      </c>
      <c r="M537" s="181">
        <f>G537*(1+L537/100)</f>
        <v>0</v>
      </c>
      <c r="N537" s="181">
        <v>0</v>
      </c>
      <c r="O537" s="181">
        <f>ROUND(E537*N537,2)</f>
        <v>0</v>
      </c>
      <c r="P537" s="181">
        <v>0</v>
      </c>
      <c r="Q537" s="181">
        <f>ROUND(E537*P537,2)</f>
        <v>0</v>
      </c>
      <c r="R537" s="181"/>
      <c r="S537" s="182" t="s">
        <v>131</v>
      </c>
      <c r="T537" s="157">
        <v>1.5669999999999999</v>
      </c>
      <c r="U537" s="157">
        <f>ROUND(E537*T537,2)</f>
        <v>1.92</v>
      </c>
      <c r="V537" s="157"/>
      <c r="W537" s="157" t="s">
        <v>453</v>
      </c>
      <c r="X537" s="148"/>
      <c r="Y537" s="148"/>
      <c r="Z537" s="148"/>
      <c r="AA537" s="148"/>
      <c r="AB537" s="148"/>
      <c r="AC537" s="148"/>
      <c r="AD537" s="148"/>
      <c r="AE537" s="148"/>
      <c r="AF537" s="148" t="s">
        <v>454</v>
      </c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</row>
    <row r="538" spans="1:59" x14ac:dyDescent="0.2">
      <c r="A538" s="163" t="s">
        <v>126</v>
      </c>
      <c r="B538" s="164" t="s">
        <v>73</v>
      </c>
      <c r="C538" s="185" t="s">
        <v>74</v>
      </c>
      <c r="D538" s="165"/>
      <c r="E538" s="166"/>
      <c r="F538" s="167"/>
      <c r="G538" s="167">
        <f>SUMIF(AF539:AF605,"&lt;&gt;NOR",G539:G605)</f>
        <v>0</v>
      </c>
      <c r="H538" s="167"/>
      <c r="I538" s="167">
        <f>SUM(I539:I605)</f>
        <v>0</v>
      </c>
      <c r="J538" s="167"/>
      <c r="K538" s="167">
        <f>SUM(K539:K605)</f>
        <v>0</v>
      </c>
      <c r="L538" s="167"/>
      <c r="M538" s="167">
        <f>SUM(M539:M605)</f>
        <v>0</v>
      </c>
      <c r="N538" s="167"/>
      <c r="O538" s="167">
        <f>SUM(O539:O605)</f>
        <v>0.06</v>
      </c>
      <c r="P538" s="167"/>
      <c r="Q538" s="167">
        <f>SUM(Q539:Q605)</f>
        <v>0</v>
      </c>
      <c r="R538" s="167"/>
      <c r="S538" s="168"/>
      <c r="T538" s="162"/>
      <c r="U538" s="162">
        <f>SUM(U539:U605)</f>
        <v>51.92</v>
      </c>
      <c r="V538" s="162"/>
      <c r="W538" s="162"/>
      <c r="AF538" t="s">
        <v>127</v>
      </c>
    </row>
    <row r="539" spans="1:59" outlineLevel="1" x14ac:dyDescent="0.2">
      <c r="A539" s="169">
        <v>58</v>
      </c>
      <c r="B539" s="170" t="s">
        <v>492</v>
      </c>
      <c r="C539" s="186" t="s">
        <v>493</v>
      </c>
      <c r="D539" s="171" t="s">
        <v>211</v>
      </c>
      <c r="E539" s="172">
        <v>36</v>
      </c>
      <c r="F539" s="173"/>
      <c r="G539" s="174">
        <f>ROUND(E539*F539,2)</f>
        <v>0</v>
      </c>
      <c r="H539" s="173"/>
      <c r="I539" s="174">
        <f>ROUND(E539*H539,2)</f>
        <v>0</v>
      </c>
      <c r="J539" s="173"/>
      <c r="K539" s="174">
        <f>ROUND(E539*J539,2)</f>
        <v>0</v>
      </c>
      <c r="L539" s="174">
        <v>21</v>
      </c>
      <c r="M539" s="174">
        <f>G539*(1+L539/100)</f>
        <v>0</v>
      </c>
      <c r="N539" s="174">
        <v>3.8000000000000002E-4</v>
      </c>
      <c r="O539" s="174">
        <f>ROUND(E539*N539,2)</f>
        <v>0.01</v>
      </c>
      <c r="P539" s="174">
        <v>0</v>
      </c>
      <c r="Q539" s="174">
        <f>ROUND(E539*P539,2)</f>
        <v>0</v>
      </c>
      <c r="R539" s="174"/>
      <c r="S539" s="175" t="s">
        <v>131</v>
      </c>
      <c r="T539" s="157">
        <v>0.32</v>
      </c>
      <c r="U539" s="157">
        <f>ROUND(E539*T539,2)</f>
        <v>11.52</v>
      </c>
      <c r="V539" s="157"/>
      <c r="W539" s="157" t="s">
        <v>132</v>
      </c>
      <c r="X539" s="148"/>
      <c r="Y539" s="148"/>
      <c r="Z539" s="148"/>
      <c r="AA539" s="148"/>
      <c r="AB539" s="148"/>
      <c r="AC539" s="148"/>
      <c r="AD539" s="148"/>
      <c r="AE539" s="148"/>
      <c r="AF539" s="148" t="s">
        <v>457</v>
      </c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</row>
    <row r="540" spans="1:59" outlineLevel="1" x14ac:dyDescent="0.2">
      <c r="A540" s="155"/>
      <c r="B540" s="156"/>
      <c r="C540" s="261" t="s">
        <v>494</v>
      </c>
      <c r="D540" s="262"/>
      <c r="E540" s="262"/>
      <c r="F540" s="262"/>
      <c r="G540" s="262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48"/>
      <c r="Y540" s="148"/>
      <c r="Z540" s="148"/>
      <c r="AA540" s="148"/>
      <c r="AB540" s="148"/>
      <c r="AC540" s="148"/>
      <c r="AD540" s="148"/>
      <c r="AE540" s="148"/>
      <c r="AF540" s="148" t="s">
        <v>229</v>
      </c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</row>
    <row r="541" spans="1:59" outlineLevel="1" x14ac:dyDescent="0.2">
      <c r="A541" s="155"/>
      <c r="B541" s="156"/>
      <c r="C541" s="187" t="s">
        <v>495</v>
      </c>
      <c r="D541" s="158"/>
      <c r="E541" s="159">
        <v>20</v>
      </c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48"/>
      <c r="Y541" s="148"/>
      <c r="Z541" s="148"/>
      <c r="AA541" s="148"/>
      <c r="AB541" s="148"/>
      <c r="AC541" s="148"/>
      <c r="AD541" s="148"/>
      <c r="AE541" s="148"/>
      <c r="AF541" s="148" t="s">
        <v>135</v>
      </c>
      <c r="AG541" s="148">
        <v>0</v>
      </c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</row>
    <row r="542" spans="1:59" outlineLevel="1" x14ac:dyDescent="0.2">
      <c r="A542" s="155"/>
      <c r="B542" s="156"/>
      <c r="C542" s="187" t="s">
        <v>496</v>
      </c>
      <c r="D542" s="158"/>
      <c r="E542" s="159">
        <v>16</v>
      </c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48"/>
      <c r="Y542" s="148"/>
      <c r="Z542" s="148"/>
      <c r="AA542" s="148"/>
      <c r="AB542" s="148"/>
      <c r="AC542" s="148"/>
      <c r="AD542" s="148"/>
      <c r="AE542" s="148"/>
      <c r="AF542" s="148" t="s">
        <v>135</v>
      </c>
      <c r="AG542" s="148">
        <v>0</v>
      </c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</row>
    <row r="543" spans="1:59" outlineLevel="1" x14ac:dyDescent="0.2">
      <c r="A543" s="169">
        <v>59</v>
      </c>
      <c r="B543" s="170" t="s">
        <v>497</v>
      </c>
      <c r="C543" s="186" t="s">
        <v>498</v>
      </c>
      <c r="D543" s="171" t="s">
        <v>211</v>
      </c>
      <c r="E543" s="172">
        <v>4</v>
      </c>
      <c r="F543" s="173"/>
      <c r="G543" s="174">
        <f>ROUND(E543*F543,2)</f>
        <v>0</v>
      </c>
      <c r="H543" s="173"/>
      <c r="I543" s="174">
        <f>ROUND(E543*H543,2)</f>
        <v>0</v>
      </c>
      <c r="J543" s="173"/>
      <c r="K543" s="174">
        <f>ROUND(E543*J543,2)</f>
        <v>0</v>
      </c>
      <c r="L543" s="174">
        <v>21</v>
      </c>
      <c r="M543" s="174">
        <f>G543*(1+L543/100)</f>
        <v>0</v>
      </c>
      <c r="N543" s="174">
        <v>4.6999999999999999E-4</v>
      </c>
      <c r="O543" s="174">
        <f>ROUND(E543*N543,2)</f>
        <v>0</v>
      </c>
      <c r="P543" s="174">
        <v>0</v>
      </c>
      <c r="Q543" s="174">
        <f>ROUND(E543*P543,2)</f>
        <v>0</v>
      </c>
      <c r="R543" s="174"/>
      <c r="S543" s="175" t="s">
        <v>131</v>
      </c>
      <c r="T543" s="157">
        <v>0.35899999999999999</v>
      </c>
      <c r="U543" s="157">
        <f>ROUND(E543*T543,2)</f>
        <v>1.44</v>
      </c>
      <c r="V543" s="157"/>
      <c r="W543" s="157" t="s">
        <v>132</v>
      </c>
      <c r="X543" s="148"/>
      <c r="Y543" s="148"/>
      <c r="Z543" s="148"/>
      <c r="AA543" s="148"/>
      <c r="AB543" s="148"/>
      <c r="AC543" s="148"/>
      <c r="AD543" s="148"/>
      <c r="AE543" s="148"/>
      <c r="AF543" s="148" t="s">
        <v>457</v>
      </c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</row>
    <row r="544" spans="1:59" outlineLevel="1" x14ac:dyDescent="0.2">
      <c r="A544" s="155"/>
      <c r="B544" s="156"/>
      <c r="C544" s="261" t="s">
        <v>494</v>
      </c>
      <c r="D544" s="262"/>
      <c r="E544" s="262"/>
      <c r="F544" s="262"/>
      <c r="G544" s="262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48"/>
      <c r="Y544" s="148"/>
      <c r="Z544" s="148"/>
      <c r="AA544" s="148"/>
      <c r="AB544" s="148"/>
      <c r="AC544" s="148"/>
      <c r="AD544" s="148"/>
      <c r="AE544" s="148"/>
      <c r="AF544" s="148" t="s">
        <v>229</v>
      </c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</row>
    <row r="545" spans="1:59" outlineLevel="1" x14ac:dyDescent="0.2">
      <c r="A545" s="155"/>
      <c r="B545" s="156"/>
      <c r="C545" s="187" t="s">
        <v>499</v>
      </c>
      <c r="D545" s="158"/>
      <c r="E545" s="159">
        <v>2</v>
      </c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48"/>
      <c r="Y545" s="148"/>
      <c r="Z545" s="148"/>
      <c r="AA545" s="148"/>
      <c r="AB545" s="148"/>
      <c r="AC545" s="148"/>
      <c r="AD545" s="148"/>
      <c r="AE545" s="148"/>
      <c r="AF545" s="148" t="s">
        <v>135</v>
      </c>
      <c r="AG545" s="148">
        <v>0</v>
      </c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</row>
    <row r="546" spans="1:59" outlineLevel="1" x14ac:dyDescent="0.2">
      <c r="A546" s="155"/>
      <c r="B546" s="156"/>
      <c r="C546" s="187" t="s">
        <v>500</v>
      </c>
      <c r="D546" s="158"/>
      <c r="E546" s="159">
        <v>2</v>
      </c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48"/>
      <c r="Y546" s="148"/>
      <c r="Z546" s="148"/>
      <c r="AA546" s="148"/>
      <c r="AB546" s="148"/>
      <c r="AC546" s="148"/>
      <c r="AD546" s="148"/>
      <c r="AE546" s="148"/>
      <c r="AF546" s="148" t="s">
        <v>135</v>
      </c>
      <c r="AG546" s="148">
        <v>0</v>
      </c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</row>
    <row r="547" spans="1:59" outlineLevel="1" x14ac:dyDescent="0.2">
      <c r="A547" s="169">
        <v>60</v>
      </c>
      <c r="B547" s="170" t="s">
        <v>501</v>
      </c>
      <c r="C547" s="186" t="s">
        <v>502</v>
      </c>
      <c r="D547" s="171" t="s">
        <v>211</v>
      </c>
      <c r="E547" s="172">
        <v>8</v>
      </c>
      <c r="F547" s="173"/>
      <c r="G547" s="174">
        <f>ROUND(E547*F547,2)</f>
        <v>0</v>
      </c>
      <c r="H547" s="173"/>
      <c r="I547" s="174">
        <f>ROUND(E547*H547,2)</f>
        <v>0</v>
      </c>
      <c r="J547" s="173"/>
      <c r="K547" s="174">
        <f>ROUND(E547*J547,2)</f>
        <v>0</v>
      </c>
      <c r="L547" s="174">
        <v>21</v>
      </c>
      <c r="M547" s="174">
        <f>G547*(1+L547/100)</f>
        <v>0</v>
      </c>
      <c r="N547" s="174">
        <v>6.9999999999999999E-4</v>
      </c>
      <c r="O547" s="174">
        <f>ROUND(E547*N547,2)</f>
        <v>0.01</v>
      </c>
      <c r="P547" s="174">
        <v>0</v>
      </c>
      <c r="Q547" s="174">
        <f>ROUND(E547*P547,2)</f>
        <v>0</v>
      </c>
      <c r="R547" s="174"/>
      <c r="S547" s="175" t="s">
        <v>131</v>
      </c>
      <c r="T547" s="157">
        <v>0.45200000000000001</v>
      </c>
      <c r="U547" s="157">
        <f>ROUND(E547*T547,2)</f>
        <v>3.62</v>
      </c>
      <c r="V547" s="157"/>
      <c r="W547" s="157" t="s">
        <v>132</v>
      </c>
      <c r="X547" s="148"/>
      <c r="Y547" s="148"/>
      <c r="Z547" s="148"/>
      <c r="AA547" s="148"/>
      <c r="AB547" s="148"/>
      <c r="AC547" s="148"/>
      <c r="AD547" s="148"/>
      <c r="AE547" s="148"/>
      <c r="AF547" s="148" t="s">
        <v>457</v>
      </c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</row>
    <row r="548" spans="1:59" outlineLevel="1" x14ac:dyDescent="0.2">
      <c r="A548" s="155"/>
      <c r="B548" s="156"/>
      <c r="C548" s="261" t="s">
        <v>494</v>
      </c>
      <c r="D548" s="262"/>
      <c r="E548" s="262"/>
      <c r="F548" s="262"/>
      <c r="G548" s="262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48"/>
      <c r="Y548" s="148"/>
      <c r="Z548" s="148"/>
      <c r="AA548" s="148"/>
      <c r="AB548" s="148"/>
      <c r="AC548" s="148"/>
      <c r="AD548" s="148"/>
      <c r="AE548" s="148"/>
      <c r="AF548" s="148" t="s">
        <v>229</v>
      </c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</row>
    <row r="549" spans="1:59" outlineLevel="1" x14ac:dyDescent="0.2">
      <c r="A549" s="155"/>
      <c r="B549" s="156"/>
      <c r="C549" s="187" t="s">
        <v>503</v>
      </c>
      <c r="D549" s="158"/>
      <c r="E549" s="159">
        <v>4</v>
      </c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48"/>
      <c r="Y549" s="148"/>
      <c r="Z549" s="148"/>
      <c r="AA549" s="148"/>
      <c r="AB549" s="148"/>
      <c r="AC549" s="148"/>
      <c r="AD549" s="148"/>
      <c r="AE549" s="148"/>
      <c r="AF549" s="148" t="s">
        <v>135</v>
      </c>
      <c r="AG549" s="148">
        <v>0</v>
      </c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</row>
    <row r="550" spans="1:59" outlineLevel="1" x14ac:dyDescent="0.2">
      <c r="A550" s="155"/>
      <c r="B550" s="156"/>
      <c r="C550" s="187" t="s">
        <v>504</v>
      </c>
      <c r="D550" s="158"/>
      <c r="E550" s="159">
        <v>4</v>
      </c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48"/>
      <c r="Y550" s="148"/>
      <c r="Z550" s="148"/>
      <c r="AA550" s="148"/>
      <c r="AB550" s="148"/>
      <c r="AC550" s="148"/>
      <c r="AD550" s="148"/>
      <c r="AE550" s="148"/>
      <c r="AF550" s="148" t="s">
        <v>135</v>
      </c>
      <c r="AG550" s="148">
        <v>0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</row>
    <row r="551" spans="1:59" outlineLevel="1" x14ac:dyDescent="0.2">
      <c r="A551" s="169">
        <v>61</v>
      </c>
      <c r="B551" s="170" t="s">
        <v>505</v>
      </c>
      <c r="C551" s="186" t="s">
        <v>506</v>
      </c>
      <c r="D551" s="171" t="s">
        <v>211</v>
      </c>
      <c r="E551" s="172">
        <v>14</v>
      </c>
      <c r="F551" s="173"/>
      <c r="G551" s="174">
        <f>ROUND(E551*F551,2)</f>
        <v>0</v>
      </c>
      <c r="H551" s="173"/>
      <c r="I551" s="174">
        <f>ROUND(E551*H551,2)</f>
        <v>0</v>
      </c>
      <c r="J551" s="173"/>
      <c r="K551" s="174">
        <f>ROUND(E551*J551,2)</f>
        <v>0</v>
      </c>
      <c r="L551" s="174">
        <v>21</v>
      </c>
      <c r="M551" s="174">
        <f>G551*(1+L551/100)</f>
        <v>0</v>
      </c>
      <c r="N551" s="174">
        <v>1.5200000000000001E-3</v>
      </c>
      <c r="O551" s="174">
        <f>ROUND(E551*N551,2)</f>
        <v>0.02</v>
      </c>
      <c r="P551" s="174">
        <v>0</v>
      </c>
      <c r="Q551" s="174">
        <f>ROUND(E551*P551,2)</f>
        <v>0</v>
      </c>
      <c r="R551" s="174"/>
      <c r="S551" s="175" t="s">
        <v>131</v>
      </c>
      <c r="T551" s="157">
        <v>1.173</v>
      </c>
      <c r="U551" s="157">
        <f>ROUND(E551*T551,2)</f>
        <v>16.420000000000002</v>
      </c>
      <c r="V551" s="157"/>
      <c r="W551" s="157" t="s">
        <v>132</v>
      </c>
      <c r="X551" s="148"/>
      <c r="Y551" s="148"/>
      <c r="Z551" s="148"/>
      <c r="AA551" s="148"/>
      <c r="AB551" s="148"/>
      <c r="AC551" s="148"/>
      <c r="AD551" s="148"/>
      <c r="AE551" s="148"/>
      <c r="AF551" s="148" t="s">
        <v>457</v>
      </c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</row>
    <row r="552" spans="1:59" outlineLevel="1" x14ac:dyDescent="0.2">
      <c r="A552" s="155"/>
      <c r="B552" s="156"/>
      <c r="C552" s="261" t="s">
        <v>494</v>
      </c>
      <c r="D552" s="262"/>
      <c r="E552" s="262"/>
      <c r="F552" s="262"/>
      <c r="G552" s="262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48"/>
      <c r="Y552" s="148"/>
      <c r="Z552" s="148"/>
      <c r="AA552" s="148"/>
      <c r="AB552" s="148"/>
      <c r="AC552" s="148"/>
      <c r="AD552" s="148"/>
      <c r="AE552" s="148"/>
      <c r="AF552" s="148" t="s">
        <v>229</v>
      </c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</row>
    <row r="553" spans="1:59" outlineLevel="1" x14ac:dyDescent="0.2">
      <c r="A553" s="155"/>
      <c r="B553" s="156"/>
      <c r="C553" s="187" t="s">
        <v>507</v>
      </c>
      <c r="D553" s="158"/>
      <c r="E553" s="159">
        <v>8</v>
      </c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48"/>
      <c r="Y553" s="148"/>
      <c r="Z553" s="148"/>
      <c r="AA553" s="148"/>
      <c r="AB553" s="148"/>
      <c r="AC553" s="148"/>
      <c r="AD553" s="148"/>
      <c r="AE553" s="148"/>
      <c r="AF553" s="148" t="s">
        <v>135</v>
      </c>
      <c r="AG553" s="148">
        <v>0</v>
      </c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</row>
    <row r="554" spans="1:59" outlineLevel="1" x14ac:dyDescent="0.2">
      <c r="A554" s="155"/>
      <c r="B554" s="156"/>
      <c r="C554" s="187" t="s">
        <v>508</v>
      </c>
      <c r="D554" s="158"/>
      <c r="E554" s="159">
        <v>6</v>
      </c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48"/>
      <c r="Y554" s="148"/>
      <c r="Z554" s="148"/>
      <c r="AA554" s="148"/>
      <c r="AB554" s="148"/>
      <c r="AC554" s="148"/>
      <c r="AD554" s="148"/>
      <c r="AE554" s="148"/>
      <c r="AF554" s="148" t="s">
        <v>135</v>
      </c>
      <c r="AG554" s="148">
        <v>0</v>
      </c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</row>
    <row r="555" spans="1:59" outlineLevel="1" x14ac:dyDescent="0.2">
      <c r="A555" s="169">
        <v>62</v>
      </c>
      <c r="B555" s="170" t="s">
        <v>509</v>
      </c>
      <c r="C555" s="186" t="s">
        <v>510</v>
      </c>
      <c r="D555" s="171" t="s">
        <v>211</v>
      </c>
      <c r="E555" s="172">
        <v>14</v>
      </c>
      <c r="F555" s="173"/>
      <c r="G555" s="174">
        <f>ROUND(E555*F555,2)</f>
        <v>0</v>
      </c>
      <c r="H555" s="173"/>
      <c r="I555" s="174">
        <f>ROUND(E555*H555,2)</f>
        <v>0</v>
      </c>
      <c r="J555" s="173"/>
      <c r="K555" s="174">
        <f>ROUND(E555*J555,2)</f>
        <v>0</v>
      </c>
      <c r="L555" s="174">
        <v>21</v>
      </c>
      <c r="M555" s="174">
        <f>G555*(1+L555/100)</f>
        <v>0</v>
      </c>
      <c r="N555" s="174">
        <v>1.6000000000000001E-3</v>
      </c>
      <c r="O555" s="174">
        <f>ROUND(E555*N555,2)</f>
        <v>0.02</v>
      </c>
      <c r="P555" s="174">
        <v>0</v>
      </c>
      <c r="Q555" s="174">
        <f>ROUND(E555*P555,2)</f>
        <v>0</v>
      </c>
      <c r="R555" s="174"/>
      <c r="S555" s="175" t="s">
        <v>131</v>
      </c>
      <c r="T555" s="157">
        <v>0.443</v>
      </c>
      <c r="U555" s="157">
        <f>ROUND(E555*T555,2)</f>
        <v>6.2</v>
      </c>
      <c r="V555" s="157"/>
      <c r="W555" s="157" t="s">
        <v>132</v>
      </c>
      <c r="X555" s="148"/>
      <c r="Y555" s="148"/>
      <c r="Z555" s="148"/>
      <c r="AA555" s="148"/>
      <c r="AB555" s="148"/>
      <c r="AC555" s="148"/>
      <c r="AD555" s="148"/>
      <c r="AE555" s="148"/>
      <c r="AF555" s="148" t="s">
        <v>457</v>
      </c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</row>
    <row r="556" spans="1:59" outlineLevel="1" x14ac:dyDescent="0.2">
      <c r="A556" s="155"/>
      <c r="B556" s="156"/>
      <c r="C556" s="261" t="s">
        <v>511</v>
      </c>
      <c r="D556" s="262"/>
      <c r="E556" s="262"/>
      <c r="F556" s="262"/>
      <c r="G556" s="262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48"/>
      <c r="Y556" s="148"/>
      <c r="Z556" s="148"/>
      <c r="AA556" s="148"/>
      <c r="AB556" s="148"/>
      <c r="AC556" s="148"/>
      <c r="AD556" s="148"/>
      <c r="AE556" s="148"/>
      <c r="AF556" s="148" t="s">
        <v>229</v>
      </c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</row>
    <row r="557" spans="1:59" outlineLevel="1" x14ac:dyDescent="0.2">
      <c r="A557" s="155"/>
      <c r="B557" s="156"/>
      <c r="C557" s="272" t="s">
        <v>512</v>
      </c>
      <c r="D557" s="273"/>
      <c r="E557" s="273"/>
      <c r="F557" s="273"/>
      <c r="G557" s="273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48"/>
      <c r="Y557" s="148"/>
      <c r="Z557" s="148"/>
      <c r="AA557" s="148"/>
      <c r="AB557" s="148"/>
      <c r="AC557" s="148"/>
      <c r="AD557" s="148"/>
      <c r="AE557" s="148"/>
      <c r="AF557" s="148" t="s">
        <v>229</v>
      </c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</row>
    <row r="558" spans="1:59" outlineLevel="1" x14ac:dyDescent="0.2">
      <c r="A558" s="155"/>
      <c r="B558" s="156"/>
      <c r="C558" s="187" t="s">
        <v>513</v>
      </c>
      <c r="D558" s="158"/>
      <c r="E558" s="159">
        <v>7</v>
      </c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48"/>
      <c r="Y558" s="148"/>
      <c r="Z558" s="148"/>
      <c r="AA558" s="148"/>
      <c r="AB558" s="148"/>
      <c r="AC558" s="148"/>
      <c r="AD558" s="148"/>
      <c r="AE558" s="148"/>
      <c r="AF558" s="148" t="s">
        <v>135</v>
      </c>
      <c r="AG558" s="148">
        <v>0</v>
      </c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</row>
    <row r="559" spans="1:59" outlineLevel="1" x14ac:dyDescent="0.2">
      <c r="A559" s="155"/>
      <c r="B559" s="156"/>
      <c r="C559" s="187" t="s">
        <v>514</v>
      </c>
      <c r="D559" s="158"/>
      <c r="E559" s="159">
        <v>7</v>
      </c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48"/>
      <c r="Y559" s="148"/>
      <c r="Z559" s="148"/>
      <c r="AA559" s="148"/>
      <c r="AB559" s="148"/>
      <c r="AC559" s="148"/>
      <c r="AD559" s="148"/>
      <c r="AE559" s="148"/>
      <c r="AF559" s="148" t="s">
        <v>135</v>
      </c>
      <c r="AG559" s="148">
        <v>0</v>
      </c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</row>
    <row r="560" spans="1:59" outlineLevel="1" x14ac:dyDescent="0.2">
      <c r="A560" s="169">
        <v>63</v>
      </c>
      <c r="B560" s="170" t="s">
        <v>515</v>
      </c>
      <c r="C560" s="186" t="s">
        <v>516</v>
      </c>
      <c r="D560" s="171" t="s">
        <v>294</v>
      </c>
      <c r="E560" s="172">
        <v>24</v>
      </c>
      <c r="F560" s="173"/>
      <c r="G560" s="174">
        <f>ROUND(E560*F560,2)</f>
        <v>0</v>
      </c>
      <c r="H560" s="173"/>
      <c r="I560" s="174">
        <f>ROUND(E560*H560,2)</f>
        <v>0</v>
      </c>
      <c r="J560" s="173"/>
      <c r="K560" s="174">
        <f>ROUND(E560*J560,2)</f>
        <v>0</v>
      </c>
      <c r="L560" s="174">
        <v>21</v>
      </c>
      <c r="M560" s="174">
        <f>G560*(1+L560/100)</f>
        <v>0</v>
      </c>
      <c r="N560" s="174">
        <v>0</v>
      </c>
      <c r="O560" s="174">
        <f>ROUND(E560*N560,2)</f>
        <v>0</v>
      </c>
      <c r="P560" s="174">
        <v>0</v>
      </c>
      <c r="Q560" s="174">
        <f>ROUND(E560*P560,2)</f>
        <v>0</v>
      </c>
      <c r="R560" s="174"/>
      <c r="S560" s="175" t="s">
        <v>131</v>
      </c>
      <c r="T560" s="157">
        <v>0.157</v>
      </c>
      <c r="U560" s="157">
        <f>ROUND(E560*T560,2)</f>
        <v>3.77</v>
      </c>
      <c r="V560" s="157"/>
      <c r="W560" s="157" t="s">
        <v>132</v>
      </c>
      <c r="X560" s="148"/>
      <c r="Y560" s="148"/>
      <c r="Z560" s="148"/>
      <c r="AA560" s="148"/>
      <c r="AB560" s="148"/>
      <c r="AC560" s="148"/>
      <c r="AD560" s="148"/>
      <c r="AE560" s="148"/>
      <c r="AF560" s="148" t="s">
        <v>457</v>
      </c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</row>
    <row r="561" spans="1:59" outlineLevel="1" x14ac:dyDescent="0.2">
      <c r="A561" s="155"/>
      <c r="B561" s="156"/>
      <c r="C561" s="187" t="s">
        <v>376</v>
      </c>
      <c r="D561" s="158"/>
      <c r="E561" s="159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48"/>
      <c r="Y561" s="148"/>
      <c r="Z561" s="148"/>
      <c r="AA561" s="148"/>
      <c r="AB561" s="148"/>
      <c r="AC561" s="148"/>
      <c r="AD561" s="148"/>
      <c r="AE561" s="148"/>
      <c r="AF561" s="148" t="s">
        <v>135</v>
      </c>
      <c r="AG561" s="148">
        <v>0</v>
      </c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</row>
    <row r="562" spans="1:59" outlineLevel="1" x14ac:dyDescent="0.2">
      <c r="A562" s="155"/>
      <c r="B562" s="156"/>
      <c r="C562" s="187" t="s">
        <v>517</v>
      </c>
      <c r="D562" s="158"/>
      <c r="E562" s="159">
        <v>6</v>
      </c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48"/>
      <c r="Y562" s="148"/>
      <c r="Z562" s="148"/>
      <c r="AA562" s="148"/>
      <c r="AB562" s="148"/>
      <c r="AC562" s="148"/>
      <c r="AD562" s="148"/>
      <c r="AE562" s="148"/>
      <c r="AF562" s="148" t="s">
        <v>135</v>
      </c>
      <c r="AG562" s="148">
        <v>0</v>
      </c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</row>
    <row r="563" spans="1:59" outlineLevel="1" x14ac:dyDescent="0.2">
      <c r="A563" s="155"/>
      <c r="B563" s="156"/>
      <c r="C563" s="187" t="s">
        <v>518</v>
      </c>
      <c r="D563" s="158"/>
      <c r="E563" s="159">
        <v>4</v>
      </c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48"/>
      <c r="Y563" s="148"/>
      <c r="Z563" s="148"/>
      <c r="AA563" s="148"/>
      <c r="AB563" s="148"/>
      <c r="AC563" s="148"/>
      <c r="AD563" s="148"/>
      <c r="AE563" s="148"/>
      <c r="AF563" s="148" t="s">
        <v>135</v>
      </c>
      <c r="AG563" s="148">
        <v>0</v>
      </c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</row>
    <row r="564" spans="1:59" outlineLevel="1" x14ac:dyDescent="0.2">
      <c r="A564" s="155"/>
      <c r="B564" s="156"/>
      <c r="C564" s="187" t="s">
        <v>379</v>
      </c>
      <c r="D564" s="158"/>
      <c r="E564" s="159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48"/>
      <c r="Y564" s="148"/>
      <c r="Z564" s="148"/>
      <c r="AA564" s="148"/>
      <c r="AB564" s="148"/>
      <c r="AC564" s="148"/>
      <c r="AD564" s="148"/>
      <c r="AE564" s="148"/>
      <c r="AF564" s="148" t="s">
        <v>135</v>
      </c>
      <c r="AG564" s="148">
        <v>0</v>
      </c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</row>
    <row r="565" spans="1:59" outlineLevel="1" x14ac:dyDescent="0.2">
      <c r="A565" s="155"/>
      <c r="B565" s="156"/>
      <c r="C565" s="187" t="s">
        <v>517</v>
      </c>
      <c r="D565" s="158"/>
      <c r="E565" s="159">
        <v>6</v>
      </c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48"/>
      <c r="Y565" s="148"/>
      <c r="Z565" s="148"/>
      <c r="AA565" s="148"/>
      <c r="AB565" s="148"/>
      <c r="AC565" s="148"/>
      <c r="AD565" s="148"/>
      <c r="AE565" s="148"/>
      <c r="AF565" s="148" t="s">
        <v>135</v>
      </c>
      <c r="AG565" s="148">
        <v>0</v>
      </c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</row>
    <row r="566" spans="1:59" outlineLevel="1" x14ac:dyDescent="0.2">
      <c r="A566" s="155"/>
      <c r="B566" s="156"/>
      <c r="C566" s="187" t="s">
        <v>518</v>
      </c>
      <c r="D566" s="158"/>
      <c r="E566" s="159">
        <v>4</v>
      </c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48"/>
      <c r="Y566" s="148"/>
      <c r="Z566" s="148"/>
      <c r="AA566" s="148"/>
      <c r="AB566" s="148"/>
      <c r="AC566" s="148"/>
      <c r="AD566" s="148"/>
      <c r="AE566" s="148"/>
      <c r="AF566" s="148" t="s">
        <v>135</v>
      </c>
      <c r="AG566" s="148">
        <v>0</v>
      </c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</row>
    <row r="567" spans="1:59" outlineLevel="1" x14ac:dyDescent="0.2">
      <c r="A567" s="155"/>
      <c r="B567" s="156"/>
      <c r="C567" s="187" t="s">
        <v>376</v>
      </c>
      <c r="D567" s="158"/>
      <c r="E567" s="159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48"/>
      <c r="Y567" s="148"/>
      <c r="Z567" s="148"/>
      <c r="AA567" s="148"/>
      <c r="AB567" s="148"/>
      <c r="AC567" s="148"/>
      <c r="AD567" s="148"/>
      <c r="AE567" s="148"/>
      <c r="AF567" s="148" t="s">
        <v>135</v>
      </c>
      <c r="AG567" s="148">
        <v>0</v>
      </c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</row>
    <row r="568" spans="1:59" outlineLevel="1" x14ac:dyDescent="0.2">
      <c r="A568" s="155"/>
      <c r="B568" s="156"/>
      <c r="C568" s="187" t="s">
        <v>519</v>
      </c>
      <c r="D568" s="158"/>
      <c r="E568" s="159">
        <v>1</v>
      </c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48"/>
      <c r="Y568" s="148"/>
      <c r="Z568" s="148"/>
      <c r="AA568" s="148"/>
      <c r="AB568" s="148"/>
      <c r="AC568" s="148"/>
      <c r="AD568" s="148"/>
      <c r="AE568" s="148"/>
      <c r="AF568" s="148" t="s">
        <v>135</v>
      </c>
      <c r="AG568" s="148">
        <v>0</v>
      </c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</row>
    <row r="569" spans="1:59" outlineLevel="1" x14ac:dyDescent="0.2">
      <c r="A569" s="155"/>
      <c r="B569" s="156"/>
      <c r="C569" s="187" t="s">
        <v>379</v>
      </c>
      <c r="D569" s="158"/>
      <c r="E569" s="159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48"/>
      <c r="Y569" s="148"/>
      <c r="Z569" s="148"/>
      <c r="AA569" s="148"/>
      <c r="AB569" s="148"/>
      <c r="AC569" s="148"/>
      <c r="AD569" s="148"/>
      <c r="AE569" s="148"/>
      <c r="AF569" s="148" t="s">
        <v>135</v>
      </c>
      <c r="AG569" s="148">
        <v>0</v>
      </c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</row>
    <row r="570" spans="1:59" outlineLevel="1" x14ac:dyDescent="0.2">
      <c r="A570" s="155"/>
      <c r="B570" s="156"/>
      <c r="C570" s="187" t="s">
        <v>519</v>
      </c>
      <c r="D570" s="158"/>
      <c r="E570" s="159">
        <v>1</v>
      </c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48"/>
      <c r="Y570" s="148"/>
      <c r="Z570" s="148"/>
      <c r="AA570" s="148"/>
      <c r="AB570" s="148"/>
      <c r="AC570" s="148"/>
      <c r="AD570" s="148"/>
      <c r="AE570" s="148"/>
      <c r="AF570" s="148" t="s">
        <v>135</v>
      </c>
      <c r="AG570" s="148">
        <v>0</v>
      </c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</row>
    <row r="571" spans="1:59" outlineLevel="1" x14ac:dyDescent="0.2">
      <c r="A571" s="155"/>
      <c r="B571" s="156"/>
      <c r="C571" s="187" t="s">
        <v>148</v>
      </c>
      <c r="D571" s="158"/>
      <c r="E571" s="159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48"/>
      <c r="Y571" s="148"/>
      <c r="Z571" s="148"/>
      <c r="AA571" s="148"/>
      <c r="AB571" s="148"/>
      <c r="AC571" s="148"/>
      <c r="AD571" s="148"/>
      <c r="AE571" s="148"/>
      <c r="AF571" s="148" t="s">
        <v>135</v>
      </c>
      <c r="AG571" s="148">
        <v>0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</row>
    <row r="572" spans="1:59" outlineLevel="1" x14ac:dyDescent="0.2">
      <c r="A572" s="155"/>
      <c r="B572" s="156"/>
      <c r="C572" s="187" t="s">
        <v>520</v>
      </c>
      <c r="D572" s="158"/>
      <c r="E572" s="159">
        <v>1</v>
      </c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48"/>
      <c r="Y572" s="148"/>
      <c r="Z572" s="148"/>
      <c r="AA572" s="148"/>
      <c r="AB572" s="148"/>
      <c r="AC572" s="148"/>
      <c r="AD572" s="148"/>
      <c r="AE572" s="148"/>
      <c r="AF572" s="148" t="s">
        <v>135</v>
      </c>
      <c r="AG572" s="148">
        <v>0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</row>
    <row r="573" spans="1:59" outlineLevel="1" x14ac:dyDescent="0.2">
      <c r="A573" s="155"/>
      <c r="B573" s="156"/>
      <c r="C573" s="187" t="s">
        <v>521</v>
      </c>
      <c r="D573" s="158"/>
      <c r="E573" s="159">
        <v>1</v>
      </c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48"/>
      <c r="Y573" s="148"/>
      <c r="Z573" s="148"/>
      <c r="AA573" s="148"/>
      <c r="AB573" s="148"/>
      <c r="AC573" s="148"/>
      <c r="AD573" s="148"/>
      <c r="AE573" s="148"/>
      <c r="AF573" s="148" t="s">
        <v>135</v>
      </c>
      <c r="AG573" s="148">
        <v>0</v>
      </c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</row>
    <row r="574" spans="1:59" outlineLevel="1" x14ac:dyDescent="0.2">
      <c r="A574" s="169">
        <v>64</v>
      </c>
      <c r="B574" s="170" t="s">
        <v>522</v>
      </c>
      <c r="C574" s="186" t="s">
        <v>523</v>
      </c>
      <c r="D574" s="171" t="s">
        <v>294</v>
      </c>
      <c r="E574" s="172">
        <v>6</v>
      </c>
      <c r="F574" s="173"/>
      <c r="G574" s="174">
        <f>ROUND(E574*F574,2)</f>
        <v>0</v>
      </c>
      <c r="H574" s="173"/>
      <c r="I574" s="174">
        <f>ROUND(E574*H574,2)</f>
        <v>0</v>
      </c>
      <c r="J574" s="173"/>
      <c r="K574" s="174">
        <f>ROUND(E574*J574,2)</f>
        <v>0</v>
      </c>
      <c r="L574" s="174">
        <v>21</v>
      </c>
      <c r="M574" s="174">
        <f>G574*(1+L574/100)</f>
        <v>0</v>
      </c>
      <c r="N574" s="174">
        <v>0</v>
      </c>
      <c r="O574" s="174">
        <f>ROUND(E574*N574,2)</f>
        <v>0</v>
      </c>
      <c r="P574" s="174">
        <v>0</v>
      </c>
      <c r="Q574" s="174">
        <f>ROUND(E574*P574,2)</f>
        <v>0</v>
      </c>
      <c r="R574" s="174"/>
      <c r="S574" s="175" t="s">
        <v>131</v>
      </c>
      <c r="T574" s="157">
        <v>0.17399999999999999</v>
      </c>
      <c r="U574" s="157">
        <f>ROUND(E574*T574,2)</f>
        <v>1.04</v>
      </c>
      <c r="V574" s="157"/>
      <c r="W574" s="157" t="s">
        <v>132</v>
      </c>
      <c r="X574" s="148"/>
      <c r="Y574" s="148"/>
      <c r="Z574" s="148"/>
      <c r="AA574" s="148"/>
      <c r="AB574" s="148"/>
      <c r="AC574" s="148"/>
      <c r="AD574" s="148"/>
      <c r="AE574" s="148"/>
      <c r="AF574" s="148" t="s">
        <v>457</v>
      </c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</row>
    <row r="575" spans="1:59" outlineLevel="1" x14ac:dyDescent="0.2">
      <c r="A575" s="155"/>
      <c r="B575" s="156"/>
      <c r="C575" s="187" t="s">
        <v>147</v>
      </c>
      <c r="D575" s="158"/>
      <c r="E575" s="159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48"/>
      <c r="Y575" s="148"/>
      <c r="Z575" s="148"/>
      <c r="AA575" s="148"/>
      <c r="AB575" s="148"/>
      <c r="AC575" s="148"/>
      <c r="AD575" s="148"/>
      <c r="AE575" s="148"/>
      <c r="AF575" s="148" t="s">
        <v>135</v>
      </c>
      <c r="AG575" s="148">
        <v>0</v>
      </c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</row>
    <row r="576" spans="1:59" outlineLevel="1" x14ac:dyDescent="0.2">
      <c r="A576" s="155"/>
      <c r="B576" s="156"/>
      <c r="C576" s="187" t="s">
        <v>524</v>
      </c>
      <c r="D576" s="158"/>
      <c r="E576" s="159">
        <v>2</v>
      </c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48"/>
      <c r="Y576" s="148"/>
      <c r="Z576" s="148"/>
      <c r="AA576" s="148"/>
      <c r="AB576" s="148"/>
      <c r="AC576" s="148"/>
      <c r="AD576" s="148"/>
      <c r="AE576" s="148"/>
      <c r="AF576" s="148" t="s">
        <v>135</v>
      </c>
      <c r="AG576" s="148">
        <v>0</v>
      </c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</row>
    <row r="577" spans="1:59" outlineLevel="1" x14ac:dyDescent="0.2">
      <c r="A577" s="155"/>
      <c r="B577" s="156"/>
      <c r="C577" s="187" t="s">
        <v>376</v>
      </c>
      <c r="D577" s="158"/>
      <c r="E577" s="159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48"/>
      <c r="Y577" s="148"/>
      <c r="Z577" s="148"/>
      <c r="AA577" s="148"/>
      <c r="AB577" s="148"/>
      <c r="AC577" s="148"/>
      <c r="AD577" s="148"/>
      <c r="AE577" s="148"/>
      <c r="AF577" s="148" t="s">
        <v>135</v>
      </c>
      <c r="AG577" s="148">
        <v>0</v>
      </c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</row>
    <row r="578" spans="1:59" outlineLevel="1" x14ac:dyDescent="0.2">
      <c r="A578" s="155"/>
      <c r="B578" s="156"/>
      <c r="C578" s="187" t="s">
        <v>525</v>
      </c>
      <c r="D578" s="158"/>
      <c r="E578" s="159">
        <v>1</v>
      </c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48"/>
      <c r="Y578" s="148"/>
      <c r="Z578" s="148"/>
      <c r="AA578" s="148"/>
      <c r="AB578" s="148"/>
      <c r="AC578" s="148"/>
      <c r="AD578" s="148"/>
      <c r="AE578" s="148"/>
      <c r="AF578" s="148" t="s">
        <v>135</v>
      </c>
      <c r="AG578" s="148">
        <v>0</v>
      </c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</row>
    <row r="579" spans="1:59" outlineLevel="1" x14ac:dyDescent="0.2">
      <c r="A579" s="155"/>
      <c r="B579" s="156"/>
      <c r="C579" s="187" t="s">
        <v>379</v>
      </c>
      <c r="D579" s="158"/>
      <c r="E579" s="159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48"/>
      <c r="Y579" s="148"/>
      <c r="Z579" s="148"/>
      <c r="AA579" s="148"/>
      <c r="AB579" s="148"/>
      <c r="AC579" s="148"/>
      <c r="AD579" s="148"/>
      <c r="AE579" s="148"/>
      <c r="AF579" s="148" t="s">
        <v>135</v>
      </c>
      <c r="AG579" s="148">
        <v>0</v>
      </c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</row>
    <row r="580" spans="1:59" outlineLevel="1" x14ac:dyDescent="0.2">
      <c r="A580" s="155"/>
      <c r="B580" s="156"/>
      <c r="C580" s="187" t="s">
        <v>525</v>
      </c>
      <c r="D580" s="158"/>
      <c r="E580" s="159">
        <v>1</v>
      </c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48"/>
      <c r="Y580" s="148"/>
      <c r="Z580" s="148"/>
      <c r="AA580" s="148"/>
      <c r="AB580" s="148"/>
      <c r="AC580" s="148"/>
      <c r="AD580" s="148"/>
      <c r="AE580" s="148"/>
      <c r="AF580" s="148" t="s">
        <v>135</v>
      </c>
      <c r="AG580" s="148">
        <v>0</v>
      </c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</row>
    <row r="581" spans="1:59" outlineLevel="1" x14ac:dyDescent="0.2">
      <c r="A581" s="155"/>
      <c r="B581" s="156"/>
      <c r="C581" s="187" t="s">
        <v>376</v>
      </c>
      <c r="D581" s="158"/>
      <c r="E581" s="159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48"/>
      <c r="Y581" s="148"/>
      <c r="Z581" s="148"/>
      <c r="AA581" s="148"/>
      <c r="AB581" s="148"/>
      <c r="AC581" s="148"/>
      <c r="AD581" s="148"/>
      <c r="AE581" s="148"/>
      <c r="AF581" s="148" t="s">
        <v>135</v>
      </c>
      <c r="AG581" s="148">
        <v>0</v>
      </c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</row>
    <row r="582" spans="1:59" outlineLevel="1" x14ac:dyDescent="0.2">
      <c r="A582" s="155"/>
      <c r="B582" s="156"/>
      <c r="C582" s="187" t="s">
        <v>526</v>
      </c>
      <c r="D582" s="158"/>
      <c r="E582" s="159">
        <v>1</v>
      </c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48"/>
      <c r="Y582" s="148"/>
      <c r="Z582" s="148"/>
      <c r="AA582" s="148"/>
      <c r="AB582" s="148"/>
      <c r="AC582" s="148"/>
      <c r="AD582" s="148"/>
      <c r="AE582" s="148"/>
      <c r="AF582" s="148" t="s">
        <v>135</v>
      </c>
      <c r="AG582" s="148">
        <v>0</v>
      </c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</row>
    <row r="583" spans="1:59" outlineLevel="1" x14ac:dyDescent="0.2">
      <c r="A583" s="155"/>
      <c r="B583" s="156"/>
      <c r="C583" s="187" t="s">
        <v>379</v>
      </c>
      <c r="D583" s="158"/>
      <c r="E583" s="159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48"/>
      <c r="Y583" s="148"/>
      <c r="Z583" s="148"/>
      <c r="AA583" s="148"/>
      <c r="AB583" s="148"/>
      <c r="AC583" s="148"/>
      <c r="AD583" s="148"/>
      <c r="AE583" s="148"/>
      <c r="AF583" s="148" t="s">
        <v>135</v>
      </c>
      <c r="AG583" s="148">
        <v>0</v>
      </c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</row>
    <row r="584" spans="1:59" outlineLevel="1" x14ac:dyDescent="0.2">
      <c r="A584" s="155"/>
      <c r="B584" s="156"/>
      <c r="C584" s="187" t="s">
        <v>526</v>
      </c>
      <c r="D584" s="158"/>
      <c r="E584" s="159">
        <v>1</v>
      </c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48"/>
      <c r="Y584" s="148"/>
      <c r="Z584" s="148"/>
      <c r="AA584" s="148"/>
      <c r="AB584" s="148"/>
      <c r="AC584" s="148"/>
      <c r="AD584" s="148"/>
      <c r="AE584" s="148"/>
      <c r="AF584" s="148" t="s">
        <v>135</v>
      </c>
      <c r="AG584" s="148">
        <v>0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</row>
    <row r="585" spans="1:59" outlineLevel="1" x14ac:dyDescent="0.2">
      <c r="A585" s="169">
        <v>65</v>
      </c>
      <c r="B585" s="170" t="s">
        <v>527</v>
      </c>
      <c r="C585" s="186" t="s">
        <v>528</v>
      </c>
      <c r="D585" s="171" t="s">
        <v>294</v>
      </c>
      <c r="E585" s="172">
        <v>16</v>
      </c>
      <c r="F585" s="173"/>
      <c r="G585" s="174">
        <f>ROUND(E585*F585,2)</f>
        <v>0</v>
      </c>
      <c r="H585" s="173"/>
      <c r="I585" s="174">
        <f>ROUND(E585*H585,2)</f>
        <v>0</v>
      </c>
      <c r="J585" s="173"/>
      <c r="K585" s="174">
        <f>ROUND(E585*J585,2)</f>
        <v>0</v>
      </c>
      <c r="L585" s="174">
        <v>21</v>
      </c>
      <c r="M585" s="174">
        <f>G585*(1+L585/100)</f>
        <v>0</v>
      </c>
      <c r="N585" s="174">
        <v>0</v>
      </c>
      <c r="O585" s="174">
        <f>ROUND(E585*N585,2)</f>
        <v>0</v>
      </c>
      <c r="P585" s="174">
        <v>0</v>
      </c>
      <c r="Q585" s="174">
        <f>ROUND(E585*P585,2)</f>
        <v>0</v>
      </c>
      <c r="R585" s="174"/>
      <c r="S585" s="175" t="s">
        <v>131</v>
      </c>
      <c r="T585" s="157">
        <v>0.26</v>
      </c>
      <c r="U585" s="157">
        <f>ROUND(E585*T585,2)</f>
        <v>4.16</v>
      </c>
      <c r="V585" s="157"/>
      <c r="W585" s="157" t="s">
        <v>132</v>
      </c>
      <c r="X585" s="148"/>
      <c r="Y585" s="148"/>
      <c r="Z585" s="148"/>
      <c r="AA585" s="148"/>
      <c r="AB585" s="148"/>
      <c r="AC585" s="148"/>
      <c r="AD585" s="148"/>
      <c r="AE585" s="148"/>
      <c r="AF585" s="148" t="s">
        <v>457</v>
      </c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</row>
    <row r="586" spans="1:59" outlineLevel="1" x14ac:dyDescent="0.2">
      <c r="A586" s="155"/>
      <c r="B586" s="156"/>
      <c r="C586" s="187" t="s">
        <v>376</v>
      </c>
      <c r="D586" s="158"/>
      <c r="E586" s="159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48"/>
      <c r="Y586" s="148"/>
      <c r="Z586" s="148"/>
      <c r="AA586" s="148"/>
      <c r="AB586" s="148"/>
      <c r="AC586" s="148"/>
      <c r="AD586" s="148"/>
      <c r="AE586" s="148"/>
      <c r="AF586" s="148" t="s">
        <v>135</v>
      </c>
      <c r="AG586" s="148">
        <v>0</v>
      </c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</row>
    <row r="587" spans="1:59" outlineLevel="1" x14ac:dyDescent="0.2">
      <c r="A587" s="155"/>
      <c r="B587" s="156"/>
      <c r="C587" s="187" t="s">
        <v>529</v>
      </c>
      <c r="D587" s="158"/>
      <c r="E587" s="159">
        <v>6</v>
      </c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48"/>
      <c r="Y587" s="148"/>
      <c r="Z587" s="148"/>
      <c r="AA587" s="148"/>
      <c r="AB587" s="148"/>
      <c r="AC587" s="148"/>
      <c r="AD587" s="148"/>
      <c r="AE587" s="148"/>
      <c r="AF587" s="148" t="s">
        <v>135</v>
      </c>
      <c r="AG587" s="148">
        <v>0</v>
      </c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</row>
    <row r="588" spans="1:59" outlineLevel="1" x14ac:dyDescent="0.2">
      <c r="A588" s="155"/>
      <c r="B588" s="156"/>
      <c r="C588" s="187" t="s">
        <v>530</v>
      </c>
      <c r="D588" s="158"/>
      <c r="E588" s="159">
        <v>1</v>
      </c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48"/>
      <c r="Y588" s="148"/>
      <c r="Z588" s="148"/>
      <c r="AA588" s="148"/>
      <c r="AB588" s="148"/>
      <c r="AC588" s="148"/>
      <c r="AD588" s="148"/>
      <c r="AE588" s="148"/>
      <c r="AF588" s="148" t="s">
        <v>135</v>
      </c>
      <c r="AG588" s="148">
        <v>0</v>
      </c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</row>
    <row r="589" spans="1:59" outlineLevel="1" x14ac:dyDescent="0.2">
      <c r="A589" s="155"/>
      <c r="B589" s="156"/>
      <c r="C589" s="187" t="s">
        <v>379</v>
      </c>
      <c r="D589" s="158"/>
      <c r="E589" s="159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48"/>
      <c r="Y589" s="148"/>
      <c r="Z589" s="148"/>
      <c r="AA589" s="148"/>
      <c r="AB589" s="148"/>
      <c r="AC589" s="148"/>
      <c r="AD589" s="148"/>
      <c r="AE589" s="148"/>
      <c r="AF589" s="148" t="s">
        <v>135</v>
      </c>
      <c r="AG589" s="148">
        <v>0</v>
      </c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</row>
    <row r="590" spans="1:59" outlineLevel="1" x14ac:dyDescent="0.2">
      <c r="A590" s="155"/>
      <c r="B590" s="156"/>
      <c r="C590" s="187" t="s">
        <v>531</v>
      </c>
      <c r="D590" s="158"/>
      <c r="E590" s="159">
        <v>4</v>
      </c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48"/>
      <c r="Y590" s="148"/>
      <c r="Z590" s="148"/>
      <c r="AA590" s="148"/>
      <c r="AB590" s="148"/>
      <c r="AC590" s="148"/>
      <c r="AD590" s="148"/>
      <c r="AE590" s="148"/>
      <c r="AF590" s="148" t="s">
        <v>135</v>
      </c>
      <c r="AG590" s="148">
        <v>0</v>
      </c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</row>
    <row r="591" spans="1:59" outlineLevel="1" x14ac:dyDescent="0.2">
      <c r="A591" s="155"/>
      <c r="B591" s="156"/>
      <c r="C591" s="187" t="s">
        <v>530</v>
      </c>
      <c r="D591" s="158"/>
      <c r="E591" s="159">
        <v>1</v>
      </c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48"/>
      <c r="Y591" s="148"/>
      <c r="Z591" s="148"/>
      <c r="AA591" s="148"/>
      <c r="AB591" s="148"/>
      <c r="AC591" s="148"/>
      <c r="AD591" s="148"/>
      <c r="AE591" s="148"/>
      <c r="AF591" s="148" t="s">
        <v>135</v>
      </c>
      <c r="AG591" s="148">
        <v>0</v>
      </c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</row>
    <row r="592" spans="1:59" outlineLevel="1" x14ac:dyDescent="0.2">
      <c r="A592" s="155"/>
      <c r="B592" s="156"/>
      <c r="C592" s="187" t="s">
        <v>148</v>
      </c>
      <c r="D592" s="158"/>
      <c r="E592" s="159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48"/>
      <c r="Y592" s="148"/>
      <c r="Z592" s="148"/>
      <c r="AA592" s="148"/>
      <c r="AB592" s="148"/>
      <c r="AC592" s="148"/>
      <c r="AD592" s="148"/>
      <c r="AE592" s="148"/>
      <c r="AF592" s="148" t="s">
        <v>135</v>
      </c>
      <c r="AG592" s="148">
        <v>0</v>
      </c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</row>
    <row r="593" spans="1:59" outlineLevel="1" x14ac:dyDescent="0.2">
      <c r="A593" s="155"/>
      <c r="B593" s="156"/>
      <c r="C593" s="187" t="s">
        <v>532</v>
      </c>
      <c r="D593" s="158"/>
      <c r="E593" s="159">
        <v>1</v>
      </c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48"/>
      <c r="Y593" s="148"/>
      <c r="Z593" s="148"/>
      <c r="AA593" s="148"/>
      <c r="AB593" s="148"/>
      <c r="AC593" s="148"/>
      <c r="AD593" s="148"/>
      <c r="AE593" s="148"/>
      <c r="AF593" s="148" t="s">
        <v>135</v>
      </c>
      <c r="AG593" s="148">
        <v>0</v>
      </c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</row>
    <row r="594" spans="1:59" outlineLevel="1" x14ac:dyDescent="0.2">
      <c r="A594" s="155"/>
      <c r="B594" s="156"/>
      <c r="C594" s="187" t="s">
        <v>530</v>
      </c>
      <c r="D594" s="158"/>
      <c r="E594" s="159">
        <v>1</v>
      </c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48"/>
      <c r="Y594" s="148"/>
      <c r="Z594" s="148"/>
      <c r="AA594" s="148"/>
      <c r="AB594" s="148"/>
      <c r="AC594" s="148"/>
      <c r="AD594" s="148"/>
      <c r="AE594" s="148"/>
      <c r="AF594" s="148" t="s">
        <v>135</v>
      </c>
      <c r="AG594" s="148">
        <v>0</v>
      </c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</row>
    <row r="595" spans="1:59" outlineLevel="1" x14ac:dyDescent="0.2">
      <c r="A595" s="155"/>
      <c r="B595" s="156"/>
      <c r="C595" s="188" t="s">
        <v>263</v>
      </c>
      <c r="D595" s="160"/>
      <c r="E595" s="161">
        <v>14</v>
      </c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48"/>
      <c r="Y595" s="148"/>
      <c r="Z595" s="148"/>
      <c r="AA595" s="148"/>
      <c r="AB595" s="148"/>
      <c r="AC595" s="148"/>
      <c r="AD595" s="148"/>
      <c r="AE595" s="148"/>
      <c r="AF595" s="148" t="s">
        <v>135</v>
      </c>
      <c r="AG595" s="148">
        <v>1</v>
      </c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</row>
    <row r="596" spans="1:59" outlineLevel="1" x14ac:dyDescent="0.2">
      <c r="A596" s="155"/>
      <c r="B596" s="156"/>
      <c r="C596" s="187" t="s">
        <v>376</v>
      </c>
      <c r="D596" s="158"/>
      <c r="E596" s="159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48"/>
      <c r="Y596" s="148"/>
      <c r="Z596" s="148"/>
      <c r="AA596" s="148"/>
      <c r="AB596" s="148"/>
      <c r="AC596" s="148"/>
      <c r="AD596" s="148"/>
      <c r="AE596" s="148"/>
      <c r="AF596" s="148" t="s">
        <v>135</v>
      </c>
      <c r="AG596" s="148">
        <v>0</v>
      </c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</row>
    <row r="597" spans="1:59" outlineLevel="1" x14ac:dyDescent="0.2">
      <c r="A597" s="155"/>
      <c r="B597" s="156"/>
      <c r="C597" s="187" t="s">
        <v>533</v>
      </c>
      <c r="D597" s="158"/>
      <c r="E597" s="159">
        <v>1</v>
      </c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48"/>
      <c r="Y597" s="148"/>
      <c r="Z597" s="148"/>
      <c r="AA597" s="148"/>
      <c r="AB597" s="148"/>
      <c r="AC597" s="148"/>
      <c r="AD597" s="148"/>
      <c r="AE597" s="148"/>
      <c r="AF597" s="148" t="s">
        <v>135</v>
      </c>
      <c r="AG597" s="148">
        <v>0</v>
      </c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</row>
    <row r="598" spans="1:59" outlineLevel="1" x14ac:dyDescent="0.2">
      <c r="A598" s="155"/>
      <c r="B598" s="156"/>
      <c r="C598" s="187" t="s">
        <v>379</v>
      </c>
      <c r="D598" s="158"/>
      <c r="E598" s="159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48"/>
      <c r="Y598" s="148"/>
      <c r="Z598" s="148"/>
      <c r="AA598" s="148"/>
      <c r="AB598" s="148"/>
      <c r="AC598" s="148"/>
      <c r="AD598" s="148"/>
      <c r="AE598" s="148"/>
      <c r="AF598" s="148" t="s">
        <v>135</v>
      </c>
      <c r="AG598" s="148">
        <v>0</v>
      </c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</row>
    <row r="599" spans="1:59" outlineLevel="1" x14ac:dyDescent="0.2">
      <c r="A599" s="155"/>
      <c r="B599" s="156"/>
      <c r="C599" s="187" t="s">
        <v>533</v>
      </c>
      <c r="D599" s="158"/>
      <c r="E599" s="159">
        <v>1</v>
      </c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48"/>
      <c r="Y599" s="148"/>
      <c r="Z599" s="148"/>
      <c r="AA599" s="148"/>
      <c r="AB599" s="148"/>
      <c r="AC599" s="148"/>
      <c r="AD599" s="148"/>
      <c r="AE599" s="148"/>
      <c r="AF599" s="148" t="s">
        <v>135</v>
      </c>
      <c r="AG599" s="148">
        <v>0</v>
      </c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</row>
    <row r="600" spans="1:59" outlineLevel="1" x14ac:dyDescent="0.2">
      <c r="A600" s="155"/>
      <c r="B600" s="156"/>
      <c r="C600" s="188" t="s">
        <v>263</v>
      </c>
      <c r="D600" s="160"/>
      <c r="E600" s="161">
        <v>2</v>
      </c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48"/>
      <c r="Y600" s="148"/>
      <c r="Z600" s="148"/>
      <c r="AA600" s="148"/>
      <c r="AB600" s="148"/>
      <c r="AC600" s="148"/>
      <c r="AD600" s="148"/>
      <c r="AE600" s="148"/>
      <c r="AF600" s="148" t="s">
        <v>135</v>
      </c>
      <c r="AG600" s="148">
        <v>1</v>
      </c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</row>
    <row r="601" spans="1:59" outlineLevel="1" x14ac:dyDescent="0.2">
      <c r="A601" s="169">
        <v>66</v>
      </c>
      <c r="B601" s="170" t="s">
        <v>534</v>
      </c>
      <c r="C601" s="186" t="s">
        <v>535</v>
      </c>
      <c r="D601" s="171" t="s">
        <v>211</v>
      </c>
      <c r="E601" s="172">
        <v>76</v>
      </c>
      <c r="F601" s="173"/>
      <c r="G601" s="174">
        <f>ROUND(E601*F601,2)</f>
        <v>0</v>
      </c>
      <c r="H601" s="173"/>
      <c r="I601" s="174">
        <f>ROUND(E601*H601,2)</f>
        <v>0</v>
      </c>
      <c r="J601" s="173"/>
      <c r="K601" s="174">
        <f>ROUND(E601*J601,2)</f>
        <v>0</v>
      </c>
      <c r="L601" s="174">
        <v>21</v>
      </c>
      <c r="M601" s="174">
        <f>G601*(1+L601/100)</f>
        <v>0</v>
      </c>
      <c r="N601" s="174">
        <v>0</v>
      </c>
      <c r="O601" s="174">
        <f>ROUND(E601*N601,2)</f>
        <v>0</v>
      </c>
      <c r="P601" s="174">
        <v>0</v>
      </c>
      <c r="Q601" s="174">
        <f>ROUND(E601*P601,2)</f>
        <v>0</v>
      </c>
      <c r="R601" s="174"/>
      <c r="S601" s="175" t="s">
        <v>131</v>
      </c>
      <c r="T601" s="157">
        <v>4.8000000000000001E-2</v>
      </c>
      <c r="U601" s="157">
        <f>ROUND(E601*T601,2)</f>
        <v>3.65</v>
      </c>
      <c r="V601" s="157"/>
      <c r="W601" s="157" t="s">
        <v>132</v>
      </c>
      <c r="X601" s="148"/>
      <c r="Y601" s="148"/>
      <c r="Z601" s="148"/>
      <c r="AA601" s="148"/>
      <c r="AB601" s="148"/>
      <c r="AC601" s="148"/>
      <c r="AD601" s="148"/>
      <c r="AE601" s="148"/>
      <c r="AF601" s="148" t="s">
        <v>457</v>
      </c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</row>
    <row r="602" spans="1:59" outlineLevel="1" x14ac:dyDescent="0.2">
      <c r="A602" s="155"/>
      <c r="B602" s="156"/>
      <c r="C602" s="187" t="s">
        <v>536</v>
      </c>
      <c r="D602" s="158"/>
      <c r="E602" s="159">
        <v>41</v>
      </c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48"/>
      <c r="Y602" s="148"/>
      <c r="Z602" s="148"/>
      <c r="AA602" s="148"/>
      <c r="AB602" s="148"/>
      <c r="AC602" s="148"/>
      <c r="AD602" s="148"/>
      <c r="AE602" s="148"/>
      <c r="AF602" s="148" t="s">
        <v>135</v>
      </c>
      <c r="AG602" s="148">
        <v>0</v>
      </c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</row>
    <row r="603" spans="1:59" outlineLevel="1" x14ac:dyDescent="0.2">
      <c r="A603" s="155"/>
      <c r="B603" s="156"/>
      <c r="C603" s="187" t="s">
        <v>537</v>
      </c>
      <c r="D603" s="158"/>
      <c r="E603" s="159">
        <v>35</v>
      </c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48"/>
      <c r="Y603" s="148"/>
      <c r="Z603" s="148"/>
      <c r="AA603" s="148"/>
      <c r="AB603" s="148"/>
      <c r="AC603" s="148"/>
      <c r="AD603" s="148"/>
      <c r="AE603" s="148"/>
      <c r="AF603" s="148" t="s">
        <v>135</v>
      </c>
      <c r="AG603" s="148">
        <v>0</v>
      </c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</row>
    <row r="604" spans="1:59" outlineLevel="1" x14ac:dyDescent="0.2">
      <c r="A604" s="176">
        <v>67</v>
      </c>
      <c r="B604" s="177" t="s">
        <v>538</v>
      </c>
      <c r="C604" s="189" t="s">
        <v>539</v>
      </c>
      <c r="D604" s="178" t="s">
        <v>347</v>
      </c>
      <c r="E604" s="179">
        <v>7</v>
      </c>
      <c r="F604" s="180"/>
      <c r="G604" s="181">
        <f>ROUND(E604*F604,2)</f>
        <v>0</v>
      </c>
      <c r="H604" s="180"/>
      <c r="I604" s="181">
        <f>ROUND(E604*H604,2)</f>
        <v>0</v>
      </c>
      <c r="J604" s="180"/>
      <c r="K604" s="181">
        <f>ROUND(E604*J604,2)</f>
        <v>0</v>
      </c>
      <c r="L604" s="181">
        <v>21</v>
      </c>
      <c r="M604" s="181">
        <f>G604*(1+L604/100)</f>
        <v>0</v>
      </c>
      <c r="N604" s="181">
        <v>0</v>
      </c>
      <c r="O604" s="181">
        <f>ROUND(E604*N604,2)</f>
        <v>0</v>
      </c>
      <c r="P604" s="181">
        <v>0</v>
      </c>
      <c r="Q604" s="181">
        <f>ROUND(E604*P604,2)</f>
        <v>0</v>
      </c>
      <c r="R604" s="181"/>
      <c r="S604" s="182" t="s">
        <v>322</v>
      </c>
      <c r="T604" s="157">
        <v>0</v>
      </c>
      <c r="U604" s="157">
        <f>ROUND(E604*T604,2)</f>
        <v>0</v>
      </c>
      <c r="V604" s="157"/>
      <c r="W604" s="157" t="s">
        <v>190</v>
      </c>
      <c r="X604" s="148"/>
      <c r="Y604" s="148"/>
      <c r="Z604" s="148"/>
      <c r="AA604" s="148"/>
      <c r="AB604" s="148"/>
      <c r="AC604" s="148"/>
      <c r="AD604" s="148"/>
      <c r="AE604" s="148"/>
      <c r="AF604" s="148" t="s">
        <v>191</v>
      </c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</row>
    <row r="605" spans="1:59" outlineLevel="1" x14ac:dyDescent="0.2">
      <c r="A605" s="176">
        <v>68</v>
      </c>
      <c r="B605" s="177" t="s">
        <v>540</v>
      </c>
      <c r="C605" s="189" t="s">
        <v>541</v>
      </c>
      <c r="D605" s="178" t="s">
        <v>139</v>
      </c>
      <c r="E605" s="179">
        <v>6.4839999999999995E-2</v>
      </c>
      <c r="F605" s="180"/>
      <c r="G605" s="181">
        <f>ROUND(E605*F605,2)</f>
        <v>0</v>
      </c>
      <c r="H605" s="180"/>
      <c r="I605" s="181">
        <f>ROUND(E605*H605,2)</f>
        <v>0</v>
      </c>
      <c r="J605" s="180"/>
      <c r="K605" s="181">
        <f>ROUND(E605*J605,2)</f>
        <v>0</v>
      </c>
      <c r="L605" s="181">
        <v>21</v>
      </c>
      <c r="M605" s="181">
        <f>G605*(1+L605/100)</f>
        <v>0</v>
      </c>
      <c r="N605" s="181">
        <v>0</v>
      </c>
      <c r="O605" s="181">
        <f>ROUND(E605*N605,2)</f>
        <v>0</v>
      </c>
      <c r="P605" s="181">
        <v>0</v>
      </c>
      <c r="Q605" s="181">
        <f>ROUND(E605*P605,2)</f>
        <v>0</v>
      </c>
      <c r="R605" s="181"/>
      <c r="S605" s="182" t="s">
        <v>131</v>
      </c>
      <c r="T605" s="157">
        <v>1.47</v>
      </c>
      <c r="U605" s="157">
        <f>ROUND(E605*T605,2)</f>
        <v>0.1</v>
      </c>
      <c r="V605" s="157"/>
      <c r="W605" s="157" t="s">
        <v>453</v>
      </c>
      <c r="X605" s="148"/>
      <c r="Y605" s="148"/>
      <c r="Z605" s="148"/>
      <c r="AA605" s="148"/>
      <c r="AB605" s="148"/>
      <c r="AC605" s="148"/>
      <c r="AD605" s="148"/>
      <c r="AE605" s="148"/>
      <c r="AF605" s="148" t="s">
        <v>454</v>
      </c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</row>
    <row r="606" spans="1:59" x14ac:dyDescent="0.2">
      <c r="A606" s="163" t="s">
        <v>126</v>
      </c>
      <c r="B606" s="164" t="s">
        <v>75</v>
      </c>
      <c r="C606" s="185" t="s">
        <v>76</v>
      </c>
      <c r="D606" s="165"/>
      <c r="E606" s="166"/>
      <c r="F606" s="167"/>
      <c r="G606" s="167">
        <f>SUMIF(AF607:AF762,"&lt;&gt;NOR",G607:G762)</f>
        <v>0</v>
      </c>
      <c r="H606" s="167"/>
      <c r="I606" s="167">
        <f>SUM(I607:I762)</f>
        <v>0</v>
      </c>
      <c r="J606" s="167"/>
      <c r="K606" s="167">
        <f>SUM(K607:K762)</f>
        <v>0</v>
      </c>
      <c r="L606" s="167"/>
      <c r="M606" s="167">
        <f>SUM(M607:M762)</f>
        <v>0</v>
      </c>
      <c r="N606" s="167"/>
      <c r="O606" s="167">
        <f>SUM(O607:O762)</f>
        <v>1</v>
      </c>
      <c r="P606" s="167"/>
      <c r="Q606" s="167">
        <f>SUM(Q607:Q762)</f>
        <v>0</v>
      </c>
      <c r="R606" s="167"/>
      <c r="S606" s="168"/>
      <c r="T606" s="162"/>
      <c r="U606" s="162">
        <f>SUM(U607:U762)</f>
        <v>204.68</v>
      </c>
      <c r="V606" s="162"/>
      <c r="W606" s="162"/>
      <c r="AF606" t="s">
        <v>127</v>
      </c>
    </row>
    <row r="607" spans="1:59" ht="22.5" outlineLevel="1" x14ac:dyDescent="0.2">
      <c r="A607" s="169">
        <v>69</v>
      </c>
      <c r="B607" s="170" t="s">
        <v>542</v>
      </c>
      <c r="C607" s="186" t="s">
        <v>543</v>
      </c>
      <c r="D607" s="171" t="s">
        <v>211</v>
      </c>
      <c r="E607" s="172">
        <v>195</v>
      </c>
      <c r="F607" s="173"/>
      <c r="G607" s="174">
        <f>ROUND(E607*F607,2)</f>
        <v>0</v>
      </c>
      <c r="H607" s="173"/>
      <c r="I607" s="174">
        <f>ROUND(E607*H607,2)</f>
        <v>0</v>
      </c>
      <c r="J607" s="173"/>
      <c r="K607" s="174">
        <f>ROUND(E607*J607,2)</f>
        <v>0</v>
      </c>
      <c r="L607" s="174">
        <v>21</v>
      </c>
      <c r="M607" s="174">
        <f>G607*(1+L607/100)</f>
        <v>0</v>
      </c>
      <c r="N607" s="174">
        <v>2.0000000000000002E-5</v>
      </c>
      <c r="O607" s="174">
        <f>ROUND(E607*N607,2)</f>
        <v>0</v>
      </c>
      <c r="P607" s="174">
        <v>0</v>
      </c>
      <c r="Q607" s="174">
        <f>ROUND(E607*P607,2)</f>
        <v>0</v>
      </c>
      <c r="R607" s="174"/>
      <c r="S607" s="175" t="s">
        <v>131</v>
      </c>
      <c r="T607" s="157">
        <v>0.129</v>
      </c>
      <c r="U607" s="157">
        <f>ROUND(E607*T607,2)</f>
        <v>25.16</v>
      </c>
      <c r="V607" s="157"/>
      <c r="W607" s="157" t="s">
        <v>132</v>
      </c>
      <c r="X607" s="148"/>
      <c r="Y607" s="148"/>
      <c r="Z607" s="148"/>
      <c r="AA607" s="148"/>
      <c r="AB607" s="148"/>
      <c r="AC607" s="148"/>
      <c r="AD607" s="148"/>
      <c r="AE607" s="148"/>
      <c r="AF607" s="148" t="s">
        <v>457</v>
      </c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</row>
    <row r="608" spans="1:59" outlineLevel="1" x14ac:dyDescent="0.2">
      <c r="A608" s="155"/>
      <c r="B608" s="156"/>
      <c r="C608" s="261" t="s">
        <v>544</v>
      </c>
      <c r="D608" s="262"/>
      <c r="E608" s="262"/>
      <c r="F608" s="262"/>
      <c r="G608" s="262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48"/>
      <c r="Y608" s="148"/>
      <c r="Z608" s="148"/>
      <c r="AA608" s="148"/>
      <c r="AB608" s="148"/>
      <c r="AC608" s="148"/>
      <c r="AD608" s="148"/>
      <c r="AE608" s="148"/>
      <c r="AF608" s="148" t="s">
        <v>229</v>
      </c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</row>
    <row r="609" spans="1:59" outlineLevel="1" x14ac:dyDescent="0.2">
      <c r="A609" s="155"/>
      <c r="B609" s="156"/>
      <c r="C609" s="187" t="s">
        <v>545</v>
      </c>
      <c r="D609" s="158"/>
      <c r="E609" s="159">
        <v>105</v>
      </c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48"/>
      <c r="Y609" s="148"/>
      <c r="Z609" s="148"/>
      <c r="AA609" s="148"/>
      <c r="AB609" s="148"/>
      <c r="AC609" s="148"/>
      <c r="AD609" s="148"/>
      <c r="AE609" s="148"/>
      <c r="AF609" s="148" t="s">
        <v>135</v>
      </c>
      <c r="AG609" s="148">
        <v>0</v>
      </c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</row>
    <row r="610" spans="1:59" outlineLevel="1" x14ac:dyDescent="0.2">
      <c r="A610" s="155"/>
      <c r="B610" s="156"/>
      <c r="C610" s="187" t="s">
        <v>546</v>
      </c>
      <c r="D610" s="158"/>
      <c r="E610" s="159">
        <v>90</v>
      </c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48"/>
      <c r="Y610" s="148"/>
      <c r="Z610" s="148"/>
      <c r="AA610" s="148"/>
      <c r="AB610" s="148"/>
      <c r="AC610" s="148"/>
      <c r="AD610" s="148"/>
      <c r="AE610" s="148"/>
      <c r="AF610" s="148" t="s">
        <v>135</v>
      </c>
      <c r="AG610" s="148">
        <v>0</v>
      </c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</row>
    <row r="611" spans="1:59" outlineLevel="1" x14ac:dyDescent="0.2">
      <c r="A611" s="169">
        <v>70</v>
      </c>
      <c r="B611" s="170" t="s">
        <v>547</v>
      </c>
      <c r="C611" s="186" t="s">
        <v>548</v>
      </c>
      <c r="D611" s="171" t="s">
        <v>211</v>
      </c>
      <c r="E611" s="172">
        <v>5</v>
      </c>
      <c r="F611" s="173"/>
      <c r="G611" s="174">
        <f>ROUND(E611*F611,2)</f>
        <v>0</v>
      </c>
      <c r="H611" s="173"/>
      <c r="I611" s="174">
        <f>ROUND(E611*H611,2)</f>
        <v>0</v>
      </c>
      <c r="J611" s="173"/>
      <c r="K611" s="174">
        <f>ROUND(E611*J611,2)</f>
        <v>0</v>
      </c>
      <c r="L611" s="174">
        <v>21</v>
      </c>
      <c r="M611" s="174">
        <f>G611*(1+L611/100)</f>
        <v>0</v>
      </c>
      <c r="N611" s="174">
        <v>1.6199999999999999E-3</v>
      </c>
      <c r="O611" s="174">
        <f>ROUND(E611*N611,2)</f>
        <v>0.01</v>
      </c>
      <c r="P611" s="174">
        <v>0</v>
      </c>
      <c r="Q611" s="174">
        <f>ROUND(E611*P611,2)</f>
        <v>0</v>
      </c>
      <c r="R611" s="174"/>
      <c r="S611" s="175" t="s">
        <v>131</v>
      </c>
      <c r="T611" s="157">
        <v>0.31900000000000001</v>
      </c>
      <c r="U611" s="157">
        <f>ROUND(E611*T611,2)</f>
        <v>1.6</v>
      </c>
      <c r="V611" s="157"/>
      <c r="W611" s="157" t="s">
        <v>132</v>
      </c>
      <c r="X611" s="148"/>
      <c r="Y611" s="148"/>
      <c r="Z611" s="148"/>
      <c r="AA611" s="148"/>
      <c r="AB611" s="148"/>
      <c r="AC611" s="148"/>
      <c r="AD611" s="148"/>
      <c r="AE611" s="148"/>
      <c r="AF611" s="148" t="s">
        <v>457</v>
      </c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</row>
    <row r="612" spans="1:59" outlineLevel="1" x14ac:dyDescent="0.2">
      <c r="A612" s="155"/>
      <c r="B612" s="156"/>
      <c r="C612" s="261" t="s">
        <v>549</v>
      </c>
      <c r="D612" s="262"/>
      <c r="E612" s="262"/>
      <c r="F612" s="262"/>
      <c r="G612" s="262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48"/>
      <c r="Y612" s="148"/>
      <c r="Z612" s="148"/>
      <c r="AA612" s="148"/>
      <c r="AB612" s="148"/>
      <c r="AC612" s="148"/>
      <c r="AD612" s="148"/>
      <c r="AE612" s="148"/>
      <c r="AF612" s="148" t="s">
        <v>229</v>
      </c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</row>
    <row r="613" spans="1:59" outlineLevel="1" x14ac:dyDescent="0.2">
      <c r="A613" s="155"/>
      <c r="B613" s="156"/>
      <c r="C613" s="187" t="s">
        <v>550</v>
      </c>
      <c r="D613" s="158"/>
      <c r="E613" s="159">
        <v>2.5</v>
      </c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48"/>
      <c r="Y613" s="148"/>
      <c r="Z613" s="148"/>
      <c r="AA613" s="148"/>
      <c r="AB613" s="148"/>
      <c r="AC613" s="148"/>
      <c r="AD613" s="148"/>
      <c r="AE613" s="148"/>
      <c r="AF613" s="148" t="s">
        <v>135</v>
      </c>
      <c r="AG613" s="148">
        <v>0</v>
      </c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</row>
    <row r="614" spans="1:59" outlineLevel="1" x14ac:dyDescent="0.2">
      <c r="A614" s="155"/>
      <c r="B614" s="156"/>
      <c r="C614" s="187" t="s">
        <v>551</v>
      </c>
      <c r="D614" s="158"/>
      <c r="E614" s="159">
        <v>2.5</v>
      </c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48"/>
      <c r="Y614" s="148"/>
      <c r="Z614" s="148"/>
      <c r="AA614" s="148"/>
      <c r="AB614" s="148"/>
      <c r="AC614" s="148"/>
      <c r="AD614" s="148"/>
      <c r="AE614" s="148"/>
      <c r="AF614" s="148" t="s">
        <v>135</v>
      </c>
      <c r="AG614" s="148">
        <v>0</v>
      </c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</row>
    <row r="615" spans="1:59" outlineLevel="1" x14ac:dyDescent="0.2">
      <c r="A615" s="169">
        <v>71</v>
      </c>
      <c r="B615" s="170" t="s">
        <v>552</v>
      </c>
      <c r="C615" s="186" t="s">
        <v>553</v>
      </c>
      <c r="D615" s="171" t="s">
        <v>211</v>
      </c>
      <c r="E615" s="172">
        <v>195</v>
      </c>
      <c r="F615" s="173"/>
      <c r="G615" s="174">
        <f>ROUND(E615*F615,2)</f>
        <v>0</v>
      </c>
      <c r="H615" s="173"/>
      <c r="I615" s="174">
        <f>ROUND(E615*H615,2)</f>
        <v>0</v>
      </c>
      <c r="J615" s="173"/>
      <c r="K615" s="174">
        <f>ROUND(E615*J615,2)</f>
        <v>0</v>
      </c>
      <c r="L615" s="174">
        <v>21</v>
      </c>
      <c r="M615" s="174">
        <f>G615*(1+L615/100)</f>
        <v>0</v>
      </c>
      <c r="N615" s="174">
        <v>4.0099999999999997E-3</v>
      </c>
      <c r="O615" s="174">
        <f>ROUND(E615*N615,2)</f>
        <v>0.78</v>
      </c>
      <c r="P615" s="174">
        <v>0</v>
      </c>
      <c r="Q615" s="174">
        <f>ROUND(E615*P615,2)</f>
        <v>0</v>
      </c>
      <c r="R615" s="174"/>
      <c r="S615" s="175" t="s">
        <v>131</v>
      </c>
      <c r="T615" s="157">
        <v>0.54290000000000005</v>
      </c>
      <c r="U615" s="157">
        <f>ROUND(E615*T615,2)</f>
        <v>105.87</v>
      </c>
      <c r="V615" s="157"/>
      <c r="W615" s="157" t="s">
        <v>132</v>
      </c>
      <c r="X615" s="148"/>
      <c r="Y615" s="148"/>
      <c r="Z615" s="148"/>
      <c r="AA615" s="148"/>
      <c r="AB615" s="148"/>
      <c r="AC615" s="148"/>
      <c r="AD615" s="148"/>
      <c r="AE615" s="148"/>
      <c r="AF615" s="148" t="s">
        <v>457</v>
      </c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</row>
    <row r="616" spans="1:59" outlineLevel="1" x14ac:dyDescent="0.2">
      <c r="A616" s="155"/>
      <c r="B616" s="156"/>
      <c r="C616" s="261" t="s">
        <v>554</v>
      </c>
      <c r="D616" s="262"/>
      <c r="E616" s="262"/>
      <c r="F616" s="262"/>
      <c r="G616" s="262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48"/>
      <c r="Y616" s="148"/>
      <c r="Z616" s="148"/>
      <c r="AA616" s="148"/>
      <c r="AB616" s="148"/>
      <c r="AC616" s="148"/>
      <c r="AD616" s="148"/>
      <c r="AE616" s="148"/>
      <c r="AF616" s="148" t="s">
        <v>229</v>
      </c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</row>
    <row r="617" spans="1:59" outlineLevel="1" x14ac:dyDescent="0.2">
      <c r="A617" s="155"/>
      <c r="B617" s="156"/>
      <c r="C617" s="272" t="s">
        <v>549</v>
      </c>
      <c r="D617" s="273"/>
      <c r="E617" s="273"/>
      <c r="F617" s="273"/>
      <c r="G617" s="273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48"/>
      <c r="Y617" s="148"/>
      <c r="Z617" s="148"/>
      <c r="AA617" s="148"/>
      <c r="AB617" s="148"/>
      <c r="AC617" s="148"/>
      <c r="AD617" s="148"/>
      <c r="AE617" s="148"/>
      <c r="AF617" s="148" t="s">
        <v>229</v>
      </c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</row>
    <row r="618" spans="1:59" outlineLevel="1" x14ac:dyDescent="0.2">
      <c r="A618" s="155"/>
      <c r="B618" s="156"/>
      <c r="C618" s="187" t="s">
        <v>545</v>
      </c>
      <c r="D618" s="158"/>
      <c r="E618" s="159">
        <v>105</v>
      </c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48"/>
      <c r="Y618" s="148"/>
      <c r="Z618" s="148"/>
      <c r="AA618" s="148"/>
      <c r="AB618" s="148"/>
      <c r="AC618" s="148"/>
      <c r="AD618" s="148"/>
      <c r="AE618" s="148"/>
      <c r="AF618" s="148" t="s">
        <v>135</v>
      </c>
      <c r="AG618" s="148">
        <v>0</v>
      </c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</row>
    <row r="619" spans="1:59" outlineLevel="1" x14ac:dyDescent="0.2">
      <c r="A619" s="155"/>
      <c r="B619" s="156"/>
      <c r="C619" s="187" t="s">
        <v>546</v>
      </c>
      <c r="D619" s="158"/>
      <c r="E619" s="159">
        <v>90</v>
      </c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48"/>
      <c r="Y619" s="148"/>
      <c r="Z619" s="148"/>
      <c r="AA619" s="148"/>
      <c r="AB619" s="148"/>
      <c r="AC619" s="148"/>
      <c r="AD619" s="148"/>
      <c r="AE619" s="148"/>
      <c r="AF619" s="148" t="s">
        <v>135</v>
      </c>
      <c r="AG619" s="148">
        <v>0</v>
      </c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</row>
    <row r="620" spans="1:59" outlineLevel="1" x14ac:dyDescent="0.2">
      <c r="A620" s="169">
        <v>72</v>
      </c>
      <c r="B620" s="170" t="s">
        <v>555</v>
      </c>
      <c r="C620" s="186" t="s">
        <v>556</v>
      </c>
      <c r="D620" s="171" t="s">
        <v>211</v>
      </c>
      <c r="E620" s="172">
        <v>30</v>
      </c>
      <c r="F620" s="173"/>
      <c r="G620" s="174">
        <f>ROUND(E620*F620,2)</f>
        <v>0</v>
      </c>
      <c r="H620" s="173"/>
      <c r="I620" s="174">
        <f>ROUND(E620*H620,2)</f>
        <v>0</v>
      </c>
      <c r="J620" s="173"/>
      <c r="K620" s="174">
        <f>ROUND(E620*J620,2)</f>
        <v>0</v>
      </c>
      <c r="L620" s="174">
        <v>21</v>
      </c>
      <c r="M620" s="174">
        <f>G620*(1+L620/100)</f>
        <v>0</v>
      </c>
      <c r="N620" s="174">
        <v>5.2199999999999998E-3</v>
      </c>
      <c r="O620" s="174">
        <f>ROUND(E620*N620,2)</f>
        <v>0.16</v>
      </c>
      <c r="P620" s="174">
        <v>0</v>
      </c>
      <c r="Q620" s="174">
        <f>ROUND(E620*P620,2)</f>
        <v>0</v>
      </c>
      <c r="R620" s="174"/>
      <c r="S620" s="175" t="s">
        <v>131</v>
      </c>
      <c r="T620" s="157">
        <v>0.63429999999999997</v>
      </c>
      <c r="U620" s="157">
        <f>ROUND(E620*T620,2)</f>
        <v>19.03</v>
      </c>
      <c r="V620" s="157"/>
      <c r="W620" s="157" t="s">
        <v>132</v>
      </c>
      <c r="X620" s="148"/>
      <c r="Y620" s="148"/>
      <c r="Z620" s="148"/>
      <c r="AA620" s="148"/>
      <c r="AB620" s="148"/>
      <c r="AC620" s="148"/>
      <c r="AD620" s="148"/>
      <c r="AE620" s="148"/>
      <c r="AF620" s="148" t="s">
        <v>457</v>
      </c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</row>
    <row r="621" spans="1:59" outlineLevel="1" x14ac:dyDescent="0.2">
      <c r="A621" s="155"/>
      <c r="B621" s="156"/>
      <c r="C621" s="261" t="s">
        <v>554</v>
      </c>
      <c r="D621" s="262"/>
      <c r="E621" s="262"/>
      <c r="F621" s="262"/>
      <c r="G621" s="262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48"/>
      <c r="Y621" s="148"/>
      <c r="Z621" s="148"/>
      <c r="AA621" s="148"/>
      <c r="AB621" s="148"/>
      <c r="AC621" s="148"/>
      <c r="AD621" s="148"/>
      <c r="AE621" s="148"/>
      <c r="AF621" s="148" t="s">
        <v>229</v>
      </c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</row>
    <row r="622" spans="1:59" outlineLevel="1" x14ac:dyDescent="0.2">
      <c r="A622" s="155"/>
      <c r="B622" s="156"/>
      <c r="C622" s="272" t="s">
        <v>549</v>
      </c>
      <c r="D622" s="273"/>
      <c r="E622" s="273"/>
      <c r="F622" s="273"/>
      <c r="G622" s="273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48"/>
      <c r="Y622" s="148"/>
      <c r="Z622" s="148"/>
      <c r="AA622" s="148"/>
      <c r="AB622" s="148"/>
      <c r="AC622" s="148"/>
      <c r="AD622" s="148"/>
      <c r="AE622" s="148"/>
      <c r="AF622" s="148" t="s">
        <v>229</v>
      </c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</row>
    <row r="623" spans="1:59" outlineLevel="1" x14ac:dyDescent="0.2">
      <c r="A623" s="155"/>
      <c r="B623" s="156"/>
      <c r="C623" s="187" t="s">
        <v>557</v>
      </c>
      <c r="D623" s="158"/>
      <c r="E623" s="159">
        <v>15</v>
      </c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48"/>
      <c r="Y623" s="148"/>
      <c r="Z623" s="148"/>
      <c r="AA623" s="148"/>
      <c r="AB623" s="148"/>
      <c r="AC623" s="148"/>
      <c r="AD623" s="148"/>
      <c r="AE623" s="148"/>
      <c r="AF623" s="148" t="s">
        <v>135</v>
      </c>
      <c r="AG623" s="148">
        <v>0</v>
      </c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</row>
    <row r="624" spans="1:59" outlineLevel="1" x14ac:dyDescent="0.2">
      <c r="A624" s="155"/>
      <c r="B624" s="156"/>
      <c r="C624" s="187" t="s">
        <v>558</v>
      </c>
      <c r="D624" s="158"/>
      <c r="E624" s="159">
        <v>15</v>
      </c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48"/>
      <c r="Y624" s="148"/>
      <c r="Z624" s="148"/>
      <c r="AA624" s="148"/>
      <c r="AB624" s="148"/>
      <c r="AC624" s="148"/>
      <c r="AD624" s="148"/>
      <c r="AE624" s="148"/>
      <c r="AF624" s="148" t="s">
        <v>135</v>
      </c>
      <c r="AG624" s="148">
        <v>0</v>
      </c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</row>
    <row r="625" spans="1:59" ht="22.5" outlineLevel="1" x14ac:dyDescent="0.2">
      <c r="A625" s="169">
        <v>73</v>
      </c>
      <c r="B625" s="170" t="s">
        <v>559</v>
      </c>
      <c r="C625" s="186" t="s">
        <v>560</v>
      </c>
      <c r="D625" s="171" t="s">
        <v>211</v>
      </c>
      <c r="E625" s="172">
        <v>30</v>
      </c>
      <c r="F625" s="173"/>
      <c r="G625" s="174">
        <f>ROUND(E625*F625,2)</f>
        <v>0</v>
      </c>
      <c r="H625" s="173"/>
      <c r="I625" s="174">
        <f>ROUND(E625*H625,2)</f>
        <v>0</v>
      </c>
      <c r="J625" s="173"/>
      <c r="K625" s="174">
        <f>ROUND(E625*J625,2)</f>
        <v>0</v>
      </c>
      <c r="L625" s="174">
        <v>21</v>
      </c>
      <c r="M625" s="174">
        <f>G625*(1+L625/100)</f>
        <v>0</v>
      </c>
      <c r="N625" s="174">
        <v>6.0000000000000002E-5</v>
      </c>
      <c r="O625" s="174">
        <f>ROUND(E625*N625,2)</f>
        <v>0</v>
      </c>
      <c r="P625" s="174">
        <v>0</v>
      </c>
      <c r="Q625" s="174">
        <f>ROUND(E625*P625,2)</f>
        <v>0</v>
      </c>
      <c r="R625" s="174"/>
      <c r="S625" s="175" t="s">
        <v>131</v>
      </c>
      <c r="T625" s="157">
        <v>0.129</v>
      </c>
      <c r="U625" s="157">
        <f>ROUND(E625*T625,2)</f>
        <v>3.87</v>
      </c>
      <c r="V625" s="157"/>
      <c r="W625" s="157" t="s">
        <v>132</v>
      </c>
      <c r="X625" s="148"/>
      <c r="Y625" s="148"/>
      <c r="Z625" s="148"/>
      <c r="AA625" s="148"/>
      <c r="AB625" s="148"/>
      <c r="AC625" s="148"/>
      <c r="AD625" s="148"/>
      <c r="AE625" s="148"/>
      <c r="AF625" s="148" t="s">
        <v>457</v>
      </c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</row>
    <row r="626" spans="1:59" outlineLevel="1" x14ac:dyDescent="0.2">
      <c r="A626" s="155"/>
      <c r="B626" s="156"/>
      <c r="C626" s="261" t="s">
        <v>544</v>
      </c>
      <c r="D626" s="262"/>
      <c r="E626" s="262"/>
      <c r="F626" s="262"/>
      <c r="G626" s="262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48"/>
      <c r="Y626" s="148"/>
      <c r="Z626" s="148"/>
      <c r="AA626" s="148"/>
      <c r="AB626" s="148"/>
      <c r="AC626" s="148"/>
      <c r="AD626" s="148"/>
      <c r="AE626" s="148"/>
      <c r="AF626" s="148" t="s">
        <v>229</v>
      </c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</row>
    <row r="627" spans="1:59" outlineLevel="1" x14ac:dyDescent="0.2">
      <c r="A627" s="155"/>
      <c r="B627" s="156"/>
      <c r="C627" s="187" t="s">
        <v>557</v>
      </c>
      <c r="D627" s="158"/>
      <c r="E627" s="159">
        <v>15</v>
      </c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48"/>
      <c r="Y627" s="148"/>
      <c r="Z627" s="148"/>
      <c r="AA627" s="148"/>
      <c r="AB627" s="148"/>
      <c r="AC627" s="148"/>
      <c r="AD627" s="148"/>
      <c r="AE627" s="148"/>
      <c r="AF627" s="148" t="s">
        <v>135</v>
      </c>
      <c r="AG627" s="148">
        <v>0</v>
      </c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</row>
    <row r="628" spans="1:59" outlineLevel="1" x14ac:dyDescent="0.2">
      <c r="A628" s="155"/>
      <c r="B628" s="156"/>
      <c r="C628" s="187" t="s">
        <v>558</v>
      </c>
      <c r="D628" s="158"/>
      <c r="E628" s="159">
        <v>15</v>
      </c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48"/>
      <c r="Y628" s="148"/>
      <c r="Z628" s="148"/>
      <c r="AA628" s="148"/>
      <c r="AB628" s="148"/>
      <c r="AC628" s="148"/>
      <c r="AD628" s="148"/>
      <c r="AE628" s="148"/>
      <c r="AF628" s="148" t="s">
        <v>135</v>
      </c>
      <c r="AG628" s="148">
        <v>0</v>
      </c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</row>
    <row r="629" spans="1:59" ht="22.5" outlineLevel="1" x14ac:dyDescent="0.2">
      <c r="A629" s="169">
        <v>74</v>
      </c>
      <c r="B629" s="170" t="s">
        <v>561</v>
      </c>
      <c r="C629" s="186" t="s">
        <v>562</v>
      </c>
      <c r="D629" s="171" t="s">
        <v>211</v>
      </c>
      <c r="E629" s="172">
        <v>5</v>
      </c>
      <c r="F629" s="173"/>
      <c r="G629" s="174">
        <f>ROUND(E629*F629,2)</f>
        <v>0</v>
      </c>
      <c r="H629" s="173"/>
      <c r="I629" s="174">
        <f>ROUND(E629*H629,2)</f>
        <v>0</v>
      </c>
      <c r="J629" s="173"/>
      <c r="K629" s="174">
        <f>ROUND(E629*J629,2)</f>
        <v>0</v>
      </c>
      <c r="L629" s="174">
        <v>21</v>
      </c>
      <c r="M629" s="174">
        <f>G629*(1+L629/100)</f>
        <v>0</v>
      </c>
      <c r="N629" s="174">
        <v>6.0000000000000002E-5</v>
      </c>
      <c r="O629" s="174">
        <f>ROUND(E629*N629,2)</f>
        <v>0</v>
      </c>
      <c r="P629" s="174">
        <v>0</v>
      </c>
      <c r="Q629" s="174">
        <f>ROUND(E629*P629,2)</f>
        <v>0</v>
      </c>
      <c r="R629" s="174"/>
      <c r="S629" s="175" t="s">
        <v>131</v>
      </c>
      <c r="T629" s="157">
        <v>0.14199999999999999</v>
      </c>
      <c r="U629" s="157">
        <f>ROUND(E629*T629,2)</f>
        <v>0.71</v>
      </c>
      <c r="V629" s="157"/>
      <c r="W629" s="157" t="s">
        <v>132</v>
      </c>
      <c r="X629" s="148"/>
      <c r="Y629" s="148"/>
      <c r="Z629" s="148"/>
      <c r="AA629" s="148"/>
      <c r="AB629" s="148"/>
      <c r="AC629" s="148"/>
      <c r="AD629" s="148"/>
      <c r="AE629" s="148"/>
      <c r="AF629" s="148" t="s">
        <v>457</v>
      </c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</row>
    <row r="630" spans="1:59" outlineLevel="1" x14ac:dyDescent="0.2">
      <c r="A630" s="155"/>
      <c r="B630" s="156"/>
      <c r="C630" s="261" t="s">
        <v>544</v>
      </c>
      <c r="D630" s="262"/>
      <c r="E630" s="262"/>
      <c r="F630" s="262"/>
      <c r="G630" s="262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48"/>
      <c r="Y630" s="148"/>
      <c r="Z630" s="148"/>
      <c r="AA630" s="148"/>
      <c r="AB630" s="148"/>
      <c r="AC630" s="148"/>
      <c r="AD630" s="148"/>
      <c r="AE630" s="148"/>
      <c r="AF630" s="148" t="s">
        <v>229</v>
      </c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</row>
    <row r="631" spans="1:59" outlineLevel="1" x14ac:dyDescent="0.2">
      <c r="A631" s="155"/>
      <c r="B631" s="156"/>
      <c r="C631" s="187" t="s">
        <v>550</v>
      </c>
      <c r="D631" s="158"/>
      <c r="E631" s="159">
        <v>2.5</v>
      </c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48"/>
      <c r="Y631" s="148"/>
      <c r="Z631" s="148"/>
      <c r="AA631" s="148"/>
      <c r="AB631" s="148"/>
      <c r="AC631" s="148"/>
      <c r="AD631" s="148"/>
      <c r="AE631" s="148"/>
      <c r="AF631" s="148" t="s">
        <v>135</v>
      </c>
      <c r="AG631" s="148">
        <v>0</v>
      </c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</row>
    <row r="632" spans="1:59" outlineLevel="1" x14ac:dyDescent="0.2">
      <c r="A632" s="155"/>
      <c r="B632" s="156"/>
      <c r="C632" s="187" t="s">
        <v>551</v>
      </c>
      <c r="D632" s="158"/>
      <c r="E632" s="159">
        <v>2.5</v>
      </c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48"/>
      <c r="Y632" s="148"/>
      <c r="Z632" s="148"/>
      <c r="AA632" s="148"/>
      <c r="AB632" s="148"/>
      <c r="AC632" s="148"/>
      <c r="AD632" s="148"/>
      <c r="AE632" s="148"/>
      <c r="AF632" s="148" t="s">
        <v>135</v>
      </c>
      <c r="AG632" s="148">
        <v>0</v>
      </c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</row>
    <row r="633" spans="1:59" outlineLevel="1" x14ac:dyDescent="0.2">
      <c r="A633" s="169">
        <v>75</v>
      </c>
      <c r="B633" s="170" t="s">
        <v>563</v>
      </c>
      <c r="C633" s="186" t="s">
        <v>564</v>
      </c>
      <c r="D633" s="171" t="s">
        <v>294</v>
      </c>
      <c r="E633" s="172">
        <v>54</v>
      </c>
      <c r="F633" s="173"/>
      <c r="G633" s="174">
        <f>ROUND(E633*F633,2)</f>
        <v>0</v>
      </c>
      <c r="H633" s="173"/>
      <c r="I633" s="174">
        <f>ROUND(E633*H633,2)</f>
        <v>0</v>
      </c>
      <c r="J633" s="173"/>
      <c r="K633" s="174">
        <f>ROUND(E633*J633,2)</f>
        <v>0</v>
      </c>
      <c r="L633" s="174">
        <v>21</v>
      </c>
      <c r="M633" s="174">
        <f>G633*(1+L633/100)</f>
        <v>0</v>
      </c>
      <c r="N633" s="174">
        <v>6.3000000000000003E-4</v>
      </c>
      <c r="O633" s="174">
        <f>ROUND(E633*N633,2)</f>
        <v>0.03</v>
      </c>
      <c r="P633" s="174">
        <v>0</v>
      </c>
      <c r="Q633" s="174">
        <f>ROUND(E633*P633,2)</f>
        <v>0</v>
      </c>
      <c r="R633" s="174"/>
      <c r="S633" s="175" t="s">
        <v>131</v>
      </c>
      <c r="T633" s="157">
        <v>0.27200000000000002</v>
      </c>
      <c r="U633" s="157">
        <f>ROUND(E633*T633,2)</f>
        <v>14.69</v>
      </c>
      <c r="V633" s="157"/>
      <c r="W633" s="157" t="s">
        <v>132</v>
      </c>
      <c r="X633" s="148"/>
      <c r="Y633" s="148"/>
      <c r="Z633" s="148"/>
      <c r="AA633" s="148"/>
      <c r="AB633" s="148"/>
      <c r="AC633" s="148"/>
      <c r="AD633" s="148"/>
      <c r="AE633" s="148"/>
      <c r="AF633" s="148" t="s">
        <v>457</v>
      </c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</row>
    <row r="634" spans="1:59" outlineLevel="1" x14ac:dyDescent="0.2">
      <c r="A634" s="155"/>
      <c r="B634" s="156"/>
      <c r="C634" s="261" t="s">
        <v>565</v>
      </c>
      <c r="D634" s="262"/>
      <c r="E634" s="262"/>
      <c r="F634" s="262"/>
      <c r="G634" s="262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48"/>
      <c r="Y634" s="148"/>
      <c r="Z634" s="148"/>
      <c r="AA634" s="148"/>
      <c r="AB634" s="148"/>
      <c r="AC634" s="148"/>
      <c r="AD634" s="148"/>
      <c r="AE634" s="148"/>
      <c r="AF634" s="148" t="s">
        <v>229</v>
      </c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</row>
    <row r="635" spans="1:59" outlineLevel="1" x14ac:dyDescent="0.2">
      <c r="A635" s="155"/>
      <c r="B635" s="156"/>
      <c r="C635" s="187" t="s">
        <v>376</v>
      </c>
      <c r="D635" s="158"/>
      <c r="E635" s="159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48"/>
      <c r="Y635" s="148"/>
      <c r="Z635" s="148"/>
      <c r="AA635" s="148"/>
      <c r="AB635" s="148"/>
      <c r="AC635" s="148"/>
      <c r="AD635" s="148"/>
      <c r="AE635" s="148"/>
      <c r="AF635" s="148" t="s">
        <v>135</v>
      </c>
      <c r="AG635" s="148">
        <v>0</v>
      </c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</row>
    <row r="636" spans="1:59" outlineLevel="1" x14ac:dyDescent="0.2">
      <c r="A636" s="155"/>
      <c r="B636" s="156"/>
      <c r="C636" s="187" t="s">
        <v>517</v>
      </c>
      <c r="D636" s="158"/>
      <c r="E636" s="159">
        <v>6</v>
      </c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48"/>
      <c r="Y636" s="148"/>
      <c r="Z636" s="148"/>
      <c r="AA636" s="148"/>
      <c r="AB636" s="148"/>
      <c r="AC636" s="148"/>
      <c r="AD636" s="148"/>
      <c r="AE636" s="148"/>
      <c r="AF636" s="148" t="s">
        <v>135</v>
      </c>
      <c r="AG636" s="148">
        <v>0</v>
      </c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</row>
    <row r="637" spans="1:59" outlineLevel="1" x14ac:dyDescent="0.2">
      <c r="A637" s="155"/>
      <c r="B637" s="156"/>
      <c r="C637" s="187" t="s">
        <v>566</v>
      </c>
      <c r="D637" s="158"/>
      <c r="E637" s="159">
        <v>8</v>
      </c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48"/>
      <c r="Y637" s="148"/>
      <c r="Z637" s="148"/>
      <c r="AA637" s="148"/>
      <c r="AB637" s="148"/>
      <c r="AC637" s="148"/>
      <c r="AD637" s="148"/>
      <c r="AE637" s="148"/>
      <c r="AF637" s="148" t="s">
        <v>135</v>
      </c>
      <c r="AG637" s="148">
        <v>0</v>
      </c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</row>
    <row r="638" spans="1:59" outlineLevel="1" x14ac:dyDescent="0.2">
      <c r="A638" s="155"/>
      <c r="B638" s="156"/>
      <c r="C638" s="187" t="s">
        <v>379</v>
      </c>
      <c r="D638" s="158"/>
      <c r="E638" s="159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48"/>
      <c r="Y638" s="148"/>
      <c r="Z638" s="148"/>
      <c r="AA638" s="148"/>
      <c r="AB638" s="148"/>
      <c r="AC638" s="148"/>
      <c r="AD638" s="148"/>
      <c r="AE638" s="148"/>
      <c r="AF638" s="148" t="s">
        <v>135</v>
      </c>
      <c r="AG638" s="148">
        <v>0</v>
      </c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</row>
    <row r="639" spans="1:59" outlineLevel="1" x14ac:dyDescent="0.2">
      <c r="A639" s="155"/>
      <c r="B639" s="156"/>
      <c r="C639" s="187" t="s">
        <v>517</v>
      </c>
      <c r="D639" s="158"/>
      <c r="E639" s="159">
        <v>6</v>
      </c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48"/>
      <c r="Y639" s="148"/>
      <c r="Z639" s="148"/>
      <c r="AA639" s="148"/>
      <c r="AB639" s="148"/>
      <c r="AC639" s="148"/>
      <c r="AD639" s="148"/>
      <c r="AE639" s="148"/>
      <c r="AF639" s="148" t="s">
        <v>135</v>
      </c>
      <c r="AG639" s="148">
        <v>0</v>
      </c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</row>
    <row r="640" spans="1:59" outlineLevel="1" x14ac:dyDescent="0.2">
      <c r="A640" s="155"/>
      <c r="B640" s="156"/>
      <c r="C640" s="187" t="s">
        <v>566</v>
      </c>
      <c r="D640" s="158"/>
      <c r="E640" s="159">
        <v>8</v>
      </c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48"/>
      <c r="Y640" s="148"/>
      <c r="Z640" s="148"/>
      <c r="AA640" s="148"/>
      <c r="AB640" s="148"/>
      <c r="AC640" s="148"/>
      <c r="AD640" s="148"/>
      <c r="AE640" s="148"/>
      <c r="AF640" s="148" t="s">
        <v>135</v>
      </c>
      <c r="AG640" s="148">
        <v>0</v>
      </c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</row>
    <row r="641" spans="1:59" outlineLevel="1" x14ac:dyDescent="0.2">
      <c r="A641" s="155"/>
      <c r="B641" s="156"/>
      <c r="C641" s="187" t="s">
        <v>376</v>
      </c>
      <c r="D641" s="158"/>
      <c r="E641" s="159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48"/>
      <c r="Y641" s="148"/>
      <c r="Z641" s="148"/>
      <c r="AA641" s="148"/>
      <c r="AB641" s="148"/>
      <c r="AC641" s="148"/>
      <c r="AD641" s="148"/>
      <c r="AE641" s="148"/>
      <c r="AF641" s="148" t="s">
        <v>135</v>
      </c>
      <c r="AG641" s="148">
        <v>0</v>
      </c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</row>
    <row r="642" spans="1:59" outlineLevel="1" x14ac:dyDescent="0.2">
      <c r="A642" s="155"/>
      <c r="B642" s="156"/>
      <c r="C642" s="187" t="s">
        <v>519</v>
      </c>
      <c r="D642" s="158"/>
      <c r="E642" s="159">
        <v>1</v>
      </c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48"/>
      <c r="Y642" s="148"/>
      <c r="Z642" s="148"/>
      <c r="AA642" s="148"/>
      <c r="AB642" s="148"/>
      <c r="AC642" s="148"/>
      <c r="AD642" s="148"/>
      <c r="AE642" s="148"/>
      <c r="AF642" s="148" t="s">
        <v>135</v>
      </c>
      <c r="AG642" s="148">
        <v>0</v>
      </c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</row>
    <row r="643" spans="1:59" outlineLevel="1" x14ac:dyDescent="0.2">
      <c r="A643" s="155"/>
      <c r="B643" s="156"/>
      <c r="C643" s="187" t="s">
        <v>379</v>
      </c>
      <c r="D643" s="158"/>
      <c r="E643" s="159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48"/>
      <c r="Y643" s="148"/>
      <c r="Z643" s="148"/>
      <c r="AA643" s="148"/>
      <c r="AB643" s="148"/>
      <c r="AC643" s="148"/>
      <c r="AD643" s="148"/>
      <c r="AE643" s="148"/>
      <c r="AF643" s="148" t="s">
        <v>135</v>
      </c>
      <c r="AG643" s="148">
        <v>0</v>
      </c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</row>
    <row r="644" spans="1:59" outlineLevel="1" x14ac:dyDescent="0.2">
      <c r="A644" s="155"/>
      <c r="B644" s="156"/>
      <c r="C644" s="187" t="s">
        <v>519</v>
      </c>
      <c r="D644" s="158"/>
      <c r="E644" s="159">
        <v>1</v>
      </c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48"/>
      <c r="Y644" s="148"/>
      <c r="Z644" s="148"/>
      <c r="AA644" s="148"/>
      <c r="AB644" s="148"/>
      <c r="AC644" s="148"/>
      <c r="AD644" s="148"/>
      <c r="AE644" s="148"/>
      <c r="AF644" s="148" t="s">
        <v>135</v>
      </c>
      <c r="AG644" s="148">
        <v>0</v>
      </c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</row>
    <row r="645" spans="1:59" outlineLevel="1" x14ac:dyDescent="0.2">
      <c r="A645" s="155"/>
      <c r="B645" s="156"/>
      <c r="C645" s="187" t="s">
        <v>148</v>
      </c>
      <c r="D645" s="158"/>
      <c r="E645" s="159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48"/>
      <c r="Y645" s="148"/>
      <c r="Z645" s="148"/>
      <c r="AA645" s="148"/>
      <c r="AB645" s="148"/>
      <c r="AC645" s="148"/>
      <c r="AD645" s="148"/>
      <c r="AE645" s="148"/>
      <c r="AF645" s="148" t="s">
        <v>135</v>
      </c>
      <c r="AG645" s="148">
        <v>0</v>
      </c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</row>
    <row r="646" spans="1:59" outlineLevel="1" x14ac:dyDescent="0.2">
      <c r="A646" s="155"/>
      <c r="B646" s="156"/>
      <c r="C646" s="187" t="s">
        <v>567</v>
      </c>
      <c r="D646" s="158"/>
      <c r="E646" s="159">
        <v>2</v>
      </c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48"/>
      <c r="Y646" s="148"/>
      <c r="Z646" s="148"/>
      <c r="AA646" s="148"/>
      <c r="AB646" s="148"/>
      <c r="AC646" s="148"/>
      <c r="AD646" s="148"/>
      <c r="AE646" s="148"/>
      <c r="AF646" s="148" t="s">
        <v>135</v>
      </c>
      <c r="AG646" s="148">
        <v>0</v>
      </c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</row>
    <row r="647" spans="1:59" outlineLevel="1" x14ac:dyDescent="0.2">
      <c r="A647" s="155"/>
      <c r="B647" s="156"/>
      <c r="C647" s="187" t="s">
        <v>568</v>
      </c>
      <c r="D647" s="158"/>
      <c r="E647" s="159">
        <v>2</v>
      </c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48"/>
      <c r="Y647" s="148"/>
      <c r="Z647" s="148"/>
      <c r="AA647" s="148"/>
      <c r="AB647" s="148"/>
      <c r="AC647" s="148"/>
      <c r="AD647" s="148"/>
      <c r="AE647" s="148"/>
      <c r="AF647" s="148" t="s">
        <v>135</v>
      </c>
      <c r="AG647" s="148">
        <v>0</v>
      </c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</row>
    <row r="648" spans="1:59" outlineLevel="1" x14ac:dyDescent="0.2">
      <c r="A648" s="155"/>
      <c r="B648" s="156"/>
      <c r="C648" s="188" t="s">
        <v>263</v>
      </c>
      <c r="D648" s="160"/>
      <c r="E648" s="161">
        <v>34</v>
      </c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48"/>
      <c r="Y648" s="148"/>
      <c r="Z648" s="148"/>
      <c r="AA648" s="148"/>
      <c r="AB648" s="148"/>
      <c r="AC648" s="148"/>
      <c r="AD648" s="148"/>
      <c r="AE648" s="148"/>
      <c r="AF648" s="148" t="s">
        <v>135</v>
      </c>
      <c r="AG648" s="148">
        <v>1</v>
      </c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</row>
    <row r="649" spans="1:59" outlineLevel="1" x14ac:dyDescent="0.2">
      <c r="A649" s="155"/>
      <c r="B649" s="156"/>
      <c r="C649" s="187" t="s">
        <v>147</v>
      </c>
      <c r="D649" s="158"/>
      <c r="E649" s="159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48"/>
      <c r="Y649" s="148"/>
      <c r="Z649" s="148"/>
      <c r="AA649" s="148"/>
      <c r="AB649" s="148"/>
      <c r="AC649" s="148"/>
      <c r="AD649" s="148"/>
      <c r="AE649" s="148"/>
      <c r="AF649" s="148" t="s">
        <v>135</v>
      </c>
      <c r="AG649" s="148">
        <v>0</v>
      </c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</row>
    <row r="650" spans="1:59" outlineLevel="1" x14ac:dyDescent="0.2">
      <c r="A650" s="155"/>
      <c r="B650" s="156"/>
      <c r="C650" s="187" t="s">
        <v>524</v>
      </c>
      <c r="D650" s="158"/>
      <c r="E650" s="159">
        <v>2</v>
      </c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48"/>
      <c r="Y650" s="148"/>
      <c r="Z650" s="148"/>
      <c r="AA650" s="148"/>
      <c r="AB650" s="148"/>
      <c r="AC650" s="148"/>
      <c r="AD650" s="148"/>
      <c r="AE650" s="148"/>
      <c r="AF650" s="148" t="s">
        <v>135</v>
      </c>
      <c r="AG650" s="148">
        <v>0</v>
      </c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</row>
    <row r="651" spans="1:59" outlineLevel="1" x14ac:dyDescent="0.2">
      <c r="A651" s="155"/>
      <c r="B651" s="156"/>
      <c r="C651" s="187" t="s">
        <v>376</v>
      </c>
      <c r="D651" s="158"/>
      <c r="E651" s="159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48"/>
      <c r="Y651" s="148"/>
      <c r="Z651" s="148"/>
      <c r="AA651" s="148"/>
      <c r="AB651" s="148"/>
      <c r="AC651" s="148"/>
      <c r="AD651" s="148"/>
      <c r="AE651" s="148"/>
      <c r="AF651" s="148" t="s">
        <v>135</v>
      </c>
      <c r="AG651" s="148">
        <v>0</v>
      </c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</row>
    <row r="652" spans="1:59" outlineLevel="1" x14ac:dyDescent="0.2">
      <c r="A652" s="155"/>
      <c r="B652" s="156"/>
      <c r="C652" s="187" t="s">
        <v>569</v>
      </c>
      <c r="D652" s="158"/>
      <c r="E652" s="159">
        <v>2</v>
      </c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48"/>
      <c r="Y652" s="148"/>
      <c r="Z652" s="148"/>
      <c r="AA652" s="148"/>
      <c r="AB652" s="148"/>
      <c r="AC652" s="148"/>
      <c r="AD652" s="148"/>
      <c r="AE652" s="148"/>
      <c r="AF652" s="148" t="s">
        <v>135</v>
      </c>
      <c r="AG652" s="148">
        <v>0</v>
      </c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</row>
    <row r="653" spans="1:59" outlineLevel="1" x14ac:dyDescent="0.2">
      <c r="A653" s="155"/>
      <c r="B653" s="156"/>
      <c r="C653" s="187" t="s">
        <v>379</v>
      </c>
      <c r="D653" s="158"/>
      <c r="E653" s="159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48"/>
      <c r="Y653" s="148"/>
      <c r="Z653" s="148"/>
      <c r="AA653" s="148"/>
      <c r="AB653" s="148"/>
      <c r="AC653" s="148"/>
      <c r="AD653" s="148"/>
      <c r="AE653" s="148"/>
      <c r="AF653" s="148" t="s">
        <v>135</v>
      </c>
      <c r="AG653" s="148">
        <v>0</v>
      </c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</row>
    <row r="654" spans="1:59" outlineLevel="1" x14ac:dyDescent="0.2">
      <c r="A654" s="155"/>
      <c r="B654" s="156"/>
      <c r="C654" s="187" t="s">
        <v>569</v>
      </c>
      <c r="D654" s="158"/>
      <c r="E654" s="159">
        <v>2</v>
      </c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48"/>
      <c r="Y654" s="148"/>
      <c r="Z654" s="148"/>
      <c r="AA654" s="148"/>
      <c r="AB654" s="148"/>
      <c r="AC654" s="148"/>
      <c r="AD654" s="148"/>
      <c r="AE654" s="148"/>
      <c r="AF654" s="148" t="s">
        <v>135</v>
      </c>
      <c r="AG654" s="148">
        <v>0</v>
      </c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</row>
    <row r="655" spans="1:59" outlineLevel="1" x14ac:dyDescent="0.2">
      <c r="A655" s="155"/>
      <c r="B655" s="156"/>
      <c r="C655" s="188" t="s">
        <v>263</v>
      </c>
      <c r="D655" s="160"/>
      <c r="E655" s="161">
        <v>6</v>
      </c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48"/>
      <c r="Y655" s="148"/>
      <c r="Z655" s="148"/>
      <c r="AA655" s="148"/>
      <c r="AB655" s="148"/>
      <c r="AC655" s="148"/>
      <c r="AD655" s="148"/>
      <c r="AE655" s="148"/>
      <c r="AF655" s="148" t="s">
        <v>135</v>
      </c>
      <c r="AG655" s="148">
        <v>1</v>
      </c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</row>
    <row r="656" spans="1:59" outlineLevel="1" x14ac:dyDescent="0.2">
      <c r="A656" s="155"/>
      <c r="B656" s="156"/>
      <c r="C656" s="187" t="s">
        <v>376</v>
      </c>
      <c r="D656" s="158"/>
      <c r="E656" s="159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48"/>
      <c r="Y656" s="148"/>
      <c r="Z656" s="148"/>
      <c r="AA656" s="148"/>
      <c r="AB656" s="148"/>
      <c r="AC656" s="148"/>
      <c r="AD656" s="148"/>
      <c r="AE656" s="148"/>
      <c r="AF656" s="148" t="s">
        <v>135</v>
      </c>
      <c r="AG656" s="148">
        <v>0</v>
      </c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</row>
    <row r="657" spans="1:59" outlineLevel="1" x14ac:dyDescent="0.2">
      <c r="A657" s="155"/>
      <c r="B657" s="156"/>
      <c r="C657" s="187" t="s">
        <v>529</v>
      </c>
      <c r="D657" s="158"/>
      <c r="E657" s="159">
        <v>6</v>
      </c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48"/>
      <c r="Y657" s="148"/>
      <c r="Z657" s="148"/>
      <c r="AA657" s="148"/>
      <c r="AB657" s="148"/>
      <c r="AC657" s="148"/>
      <c r="AD657" s="148"/>
      <c r="AE657" s="148"/>
      <c r="AF657" s="148" t="s">
        <v>135</v>
      </c>
      <c r="AG657" s="148">
        <v>0</v>
      </c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</row>
    <row r="658" spans="1:59" outlineLevel="1" x14ac:dyDescent="0.2">
      <c r="A658" s="155"/>
      <c r="B658" s="156"/>
      <c r="C658" s="187" t="s">
        <v>530</v>
      </c>
      <c r="D658" s="158"/>
      <c r="E658" s="159">
        <v>1</v>
      </c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48"/>
      <c r="Y658" s="148"/>
      <c r="Z658" s="148"/>
      <c r="AA658" s="148"/>
      <c r="AB658" s="148"/>
      <c r="AC658" s="148"/>
      <c r="AD658" s="148"/>
      <c r="AE658" s="148"/>
      <c r="AF658" s="148" t="s">
        <v>135</v>
      </c>
      <c r="AG658" s="148">
        <v>0</v>
      </c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</row>
    <row r="659" spans="1:59" outlineLevel="1" x14ac:dyDescent="0.2">
      <c r="A659" s="155"/>
      <c r="B659" s="156"/>
      <c r="C659" s="187" t="s">
        <v>379</v>
      </c>
      <c r="D659" s="158"/>
      <c r="E659" s="159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48"/>
      <c r="Y659" s="148"/>
      <c r="Z659" s="148"/>
      <c r="AA659" s="148"/>
      <c r="AB659" s="148"/>
      <c r="AC659" s="148"/>
      <c r="AD659" s="148"/>
      <c r="AE659" s="148"/>
      <c r="AF659" s="148" t="s">
        <v>135</v>
      </c>
      <c r="AG659" s="148">
        <v>0</v>
      </c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</row>
    <row r="660" spans="1:59" outlineLevel="1" x14ac:dyDescent="0.2">
      <c r="A660" s="155"/>
      <c r="B660" s="156"/>
      <c r="C660" s="187" t="s">
        <v>531</v>
      </c>
      <c r="D660" s="158"/>
      <c r="E660" s="159">
        <v>4</v>
      </c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48"/>
      <c r="Y660" s="148"/>
      <c r="Z660" s="148"/>
      <c r="AA660" s="148"/>
      <c r="AB660" s="148"/>
      <c r="AC660" s="148"/>
      <c r="AD660" s="148"/>
      <c r="AE660" s="148"/>
      <c r="AF660" s="148" t="s">
        <v>135</v>
      </c>
      <c r="AG660" s="148">
        <v>0</v>
      </c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</row>
    <row r="661" spans="1:59" outlineLevel="1" x14ac:dyDescent="0.2">
      <c r="A661" s="155"/>
      <c r="B661" s="156"/>
      <c r="C661" s="187" t="s">
        <v>530</v>
      </c>
      <c r="D661" s="158"/>
      <c r="E661" s="159">
        <v>1</v>
      </c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48"/>
      <c r="Y661" s="148"/>
      <c r="Z661" s="148"/>
      <c r="AA661" s="148"/>
      <c r="AB661" s="148"/>
      <c r="AC661" s="148"/>
      <c r="AD661" s="148"/>
      <c r="AE661" s="148"/>
      <c r="AF661" s="148" t="s">
        <v>135</v>
      </c>
      <c r="AG661" s="148">
        <v>0</v>
      </c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</row>
    <row r="662" spans="1:59" outlineLevel="1" x14ac:dyDescent="0.2">
      <c r="A662" s="155"/>
      <c r="B662" s="156"/>
      <c r="C662" s="187" t="s">
        <v>148</v>
      </c>
      <c r="D662" s="158"/>
      <c r="E662" s="159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48"/>
      <c r="Y662" s="148"/>
      <c r="Z662" s="148"/>
      <c r="AA662" s="148"/>
      <c r="AB662" s="148"/>
      <c r="AC662" s="148"/>
      <c r="AD662" s="148"/>
      <c r="AE662" s="148"/>
      <c r="AF662" s="148" t="s">
        <v>135</v>
      </c>
      <c r="AG662" s="148">
        <v>0</v>
      </c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</row>
    <row r="663" spans="1:59" outlineLevel="1" x14ac:dyDescent="0.2">
      <c r="A663" s="155"/>
      <c r="B663" s="156"/>
      <c r="C663" s="187" t="s">
        <v>532</v>
      </c>
      <c r="D663" s="158"/>
      <c r="E663" s="159">
        <v>1</v>
      </c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48"/>
      <c r="Y663" s="148"/>
      <c r="Z663" s="148"/>
      <c r="AA663" s="148"/>
      <c r="AB663" s="148"/>
      <c r="AC663" s="148"/>
      <c r="AD663" s="148"/>
      <c r="AE663" s="148"/>
      <c r="AF663" s="148" t="s">
        <v>135</v>
      </c>
      <c r="AG663" s="148">
        <v>0</v>
      </c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</row>
    <row r="664" spans="1:59" outlineLevel="1" x14ac:dyDescent="0.2">
      <c r="A664" s="155"/>
      <c r="B664" s="156"/>
      <c r="C664" s="187" t="s">
        <v>530</v>
      </c>
      <c r="D664" s="158"/>
      <c r="E664" s="159">
        <v>1</v>
      </c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48"/>
      <c r="Y664" s="148"/>
      <c r="Z664" s="148"/>
      <c r="AA664" s="148"/>
      <c r="AB664" s="148"/>
      <c r="AC664" s="148"/>
      <c r="AD664" s="148"/>
      <c r="AE664" s="148"/>
      <c r="AF664" s="148" t="s">
        <v>135</v>
      </c>
      <c r="AG664" s="148">
        <v>0</v>
      </c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</row>
    <row r="665" spans="1:59" outlineLevel="1" x14ac:dyDescent="0.2">
      <c r="A665" s="155"/>
      <c r="B665" s="156"/>
      <c r="C665" s="188" t="s">
        <v>263</v>
      </c>
      <c r="D665" s="160"/>
      <c r="E665" s="161">
        <v>14</v>
      </c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48"/>
      <c r="Y665" s="148"/>
      <c r="Z665" s="148"/>
      <c r="AA665" s="148"/>
      <c r="AB665" s="148"/>
      <c r="AC665" s="148"/>
      <c r="AD665" s="148"/>
      <c r="AE665" s="148"/>
      <c r="AF665" s="148" t="s">
        <v>135</v>
      </c>
      <c r="AG665" s="148">
        <v>1</v>
      </c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</row>
    <row r="666" spans="1:59" outlineLevel="1" x14ac:dyDescent="0.2">
      <c r="A666" s="169">
        <v>76</v>
      </c>
      <c r="B666" s="170" t="s">
        <v>570</v>
      </c>
      <c r="C666" s="186" t="s">
        <v>571</v>
      </c>
      <c r="D666" s="171" t="s">
        <v>572</v>
      </c>
      <c r="E666" s="172">
        <v>4</v>
      </c>
      <c r="F666" s="173"/>
      <c r="G666" s="174">
        <f>ROUND(E666*F666,2)</f>
        <v>0</v>
      </c>
      <c r="H666" s="173"/>
      <c r="I666" s="174">
        <f>ROUND(E666*H666,2)</f>
        <v>0</v>
      </c>
      <c r="J666" s="173"/>
      <c r="K666" s="174">
        <f>ROUND(E666*J666,2)</f>
        <v>0</v>
      </c>
      <c r="L666" s="174">
        <v>21</v>
      </c>
      <c r="M666" s="174">
        <f>G666*(1+L666/100)</f>
        <v>0</v>
      </c>
      <c r="N666" s="174">
        <v>1.48E-3</v>
      </c>
      <c r="O666" s="174">
        <f>ROUND(E666*N666,2)</f>
        <v>0.01</v>
      </c>
      <c r="P666" s="174">
        <v>0</v>
      </c>
      <c r="Q666" s="174">
        <f>ROUND(E666*P666,2)</f>
        <v>0</v>
      </c>
      <c r="R666" s="174"/>
      <c r="S666" s="175" t="s">
        <v>131</v>
      </c>
      <c r="T666" s="157">
        <v>0.54</v>
      </c>
      <c r="U666" s="157">
        <f>ROUND(E666*T666,2)</f>
        <v>2.16</v>
      </c>
      <c r="V666" s="157"/>
      <c r="W666" s="157" t="s">
        <v>132</v>
      </c>
      <c r="X666" s="148"/>
      <c r="Y666" s="148"/>
      <c r="Z666" s="148"/>
      <c r="AA666" s="148"/>
      <c r="AB666" s="148"/>
      <c r="AC666" s="148"/>
      <c r="AD666" s="148"/>
      <c r="AE666" s="148"/>
      <c r="AF666" s="148" t="s">
        <v>457</v>
      </c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</row>
    <row r="667" spans="1:59" outlineLevel="1" x14ac:dyDescent="0.2">
      <c r="A667" s="155"/>
      <c r="B667" s="156"/>
      <c r="C667" s="261" t="s">
        <v>565</v>
      </c>
      <c r="D667" s="262"/>
      <c r="E667" s="262"/>
      <c r="F667" s="262"/>
      <c r="G667" s="262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48"/>
      <c r="Y667" s="148"/>
      <c r="Z667" s="148"/>
      <c r="AA667" s="148"/>
      <c r="AB667" s="148"/>
      <c r="AC667" s="148"/>
      <c r="AD667" s="148"/>
      <c r="AE667" s="148"/>
      <c r="AF667" s="148" t="s">
        <v>229</v>
      </c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</row>
    <row r="668" spans="1:59" outlineLevel="1" x14ac:dyDescent="0.2">
      <c r="A668" s="155"/>
      <c r="B668" s="156"/>
      <c r="C668" s="187" t="s">
        <v>376</v>
      </c>
      <c r="D668" s="158"/>
      <c r="E668" s="159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48"/>
      <c r="Y668" s="148"/>
      <c r="Z668" s="148"/>
      <c r="AA668" s="148"/>
      <c r="AB668" s="148"/>
      <c r="AC668" s="148"/>
      <c r="AD668" s="148"/>
      <c r="AE668" s="148"/>
      <c r="AF668" s="148" t="s">
        <v>135</v>
      </c>
      <c r="AG668" s="148">
        <v>0</v>
      </c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</row>
    <row r="669" spans="1:59" outlineLevel="1" x14ac:dyDescent="0.2">
      <c r="A669" s="155"/>
      <c r="B669" s="156"/>
      <c r="C669" s="187" t="s">
        <v>526</v>
      </c>
      <c r="D669" s="158"/>
      <c r="E669" s="159">
        <v>1</v>
      </c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48"/>
      <c r="Y669" s="148"/>
      <c r="Z669" s="148"/>
      <c r="AA669" s="148"/>
      <c r="AB669" s="148"/>
      <c r="AC669" s="148"/>
      <c r="AD669" s="148"/>
      <c r="AE669" s="148"/>
      <c r="AF669" s="148" t="s">
        <v>135</v>
      </c>
      <c r="AG669" s="148">
        <v>0</v>
      </c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</row>
    <row r="670" spans="1:59" outlineLevel="1" x14ac:dyDescent="0.2">
      <c r="A670" s="155"/>
      <c r="B670" s="156"/>
      <c r="C670" s="187" t="s">
        <v>379</v>
      </c>
      <c r="D670" s="158"/>
      <c r="E670" s="159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48"/>
      <c r="Y670" s="148"/>
      <c r="Z670" s="148"/>
      <c r="AA670" s="148"/>
      <c r="AB670" s="148"/>
      <c r="AC670" s="148"/>
      <c r="AD670" s="148"/>
      <c r="AE670" s="148"/>
      <c r="AF670" s="148" t="s">
        <v>135</v>
      </c>
      <c r="AG670" s="148">
        <v>0</v>
      </c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</row>
    <row r="671" spans="1:59" outlineLevel="1" x14ac:dyDescent="0.2">
      <c r="A671" s="155"/>
      <c r="B671" s="156"/>
      <c r="C671" s="187" t="s">
        <v>526</v>
      </c>
      <c r="D671" s="158"/>
      <c r="E671" s="159">
        <v>1</v>
      </c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48"/>
      <c r="Y671" s="148"/>
      <c r="Z671" s="148"/>
      <c r="AA671" s="148"/>
      <c r="AB671" s="148"/>
      <c r="AC671" s="148"/>
      <c r="AD671" s="148"/>
      <c r="AE671" s="148"/>
      <c r="AF671" s="148" t="s">
        <v>135</v>
      </c>
      <c r="AG671" s="148">
        <v>0</v>
      </c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</row>
    <row r="672" spans="1:59" outlineLevel="1" x14ac:dyDescent="0.2">
      <c r="A672" s="155"/>
      <c r="B672" s="156"/>
      <c r="C672" s="188" t="s">
        <v>263</v>
      </c>
      <c r="D672" s="160"/>
      <c r="E672" s="161">
        <v>2</v>
      </c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48"/>
      <c r="Y672" s="148"/>
      <c r="Z672" s="148"/>
      <c r="AA672" s="148"/>
      <c r="AB672" s="148"/>
      <c r="AC672" s="148"/>
      <c r="AD672" s="148"/>
      <c r="AE672" s="148"/>
      <c r="AF672" s="148" t="s">
        <v>135</v>
      </c>
      <c r="AG672" s="148">
        <v>1</v>
      </c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</row>
    <row r="673" spans="1:59" outlineLevel="1" x14ac:dyDescent="0.2">
      <c r="A673" s="155"/>
      <c r="B673" s="156"/>
      <c r="C673" s="187" t="s">
        <v>376</v>
      </c>
      <c r="D673" s="158"/>
      <c r="E673" s="159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48"/>
      <c r="Y673" s="148"/>
      <c r="Z673" s="148"/>
      <c r="AA673" s="148"/>
      <c r="AB673" s="148"/>
      <c r="AC673" s="148"/>
      <c r="AD673" s="148"/>
      <c r="AE673" s="148"/>
      <c r="AF673" s="148" t="s">
        <v>135</v>
      </c>
      <c r="AG673" s="148">
        <v>0</v>
      </c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</row>
    <row r="674" spans="1:59" outlineLevel="1" x14ac:dyDescent="0.2">
      <c r="A674" s="155"/>
      <c r="B674" s="156"/>
      <c r="C674" s="187" t="s">
        <v>533</v>
      </c>
      <c r="D674" s="158"/>
      <c r="E674" s="159">
        <v>1</v>
      </c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48"/>
      <c r="Y674" s="148"/>
      <c r="Z674" s="148"/>
      <c r="AA674" s="148"/>
      <c r="AB674" s="148"/>
      <c r="AC674" s="148"/>
      <c r="AD674" s="148"/>
      <c r="AE674" s="148"/>
      <c r="AF674" s="148" t="s">
        <v>135</v>
      </c>
      <c r="AG674" s="148">
        <v>0</v>
      </c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</row>
    <row r="675" spans="1:59" outlineLevel="1" x14ac:dyDescent="0.2">
      <c r="A675" s="155"/>
      <c r="B675" s="156"/>
      <c r="C675" s="187" t="s">
        <v>379</v>
      </c>
      <c r="D675" s="158"/>
      <c r="E675" s="159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48"/>
      <c r="Y675" s="148"/>
      <c r="Z675" s="148"/>
      <c r="AA675" s="148"/>
      <c r="AB675" s="148"/>
      <c r="AC675" s="148"/>
      <c r="AD675" s="148"/>
      <c r="AE675" s="148"/>
      <c r="AF675" s="148" t="s">
        <v>135</v>
      </c>
      <c r="AG675" s="148">
        <v>0</v>
      </c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</row>
    <row r="676" spans="1:59" outlineLevel="1" x14ac:dyDescent="0.2">
      <c r="A676" s="155"/>
      <c r="B676" s="156"/>
      <c r="C676" s="187" t="s">
        <v>533</v>
      </c>
      <c r="D676" s="158"/>
      <c r="E676" s="159">
        <v>1</v>
      </c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48"/>
      <c r="Y676" s="148"/>
      <c r="Z676" s="148"/>
      <c r="AA676" s="148"/>
      <c r="AB676" s="148"/>
      <c r="AC676" s="148"/>
      <c r="AD676" s="148"/>
      <c r="AE676" s="148"/>
      <c r="AF676" s="148" t="s">
        <v>135</v>
      </c>
      <c r="AG676" s="148">
        <v>0</v>
      </c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</row>
    <row r="677" spans="1:59" outlineLevel="1" x14ac:dyDescent="0.2">
      <c r="A677" s="155"/>
      <c r="B677" s="156"/>
      <c r="C677" s="188" t="s">
        <v>263</v>
      </c>
      <c r="D677" s="160"/>
      <c r="E677" s="161">
        <v>2</v>
      </c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48"/>
      <c r="Y677" s="148"/>
      <c r="Z677" s="148"/>
      <c r="AA677" s="148"/>
      <c r="AB677" s="148"/>
      <c r="AC677" s="148"/>
      <c r="AD677" s="148"/>
      <c r="AE677" s="148"/>
      <c r="AF677" s="148" t="s">
        <v>135</v>
      </c>
      <c r="AG677" s="148">
        <v>1</v>
      </c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</row>
    <row r="678" spans="1:59" outlineLevel="1" x14ac:dyDescent="0.2">
      <c r="A678" s="169">
        <v>77</v>
      </c>
      <c r="B678" s="170" t="s">
        <v>573</v>
      </c>
      <c r="C678" s="186" t="s">
        <v>574</v>
      </c>
      <c r="D678" s="171" t="s">
        <v>294</v>
      </c>
      <c r="E678" s="172">
        <v>54</v>
      </c>
      <c r="F678" s="173"/>
      <c r="G678" s="174">
        <f>ROUND(E678*F678,2)</f>
        <v>0</v>
      </c>
      <c r="H678" s="173"/>
      <c r="I678" s="174">
        <f>ROUND(E678*H678,2)</f>
        <v>0</v>
      </c>
      <c r="J678" s="173"/>
      <c r="K678" s="174">
        <f>ROUND(E678*J678,2)</f>
        <v>0</v>
      </c>
      <c r="L678" s="174">
        <v>21</v>
      </c>
      <c r="M678" s="174">
        <f>G678*(1+L678/100)</f>
        <v>0</v>
      </c>
      <c r="N678" s="174">
        <v>4.0000000000000003E-5</v>
      </c>
      <c r="O678" s="174">
        <f>ROUND(E678*N678,2)</f>
        <v>0</v>
      </c>
      <c r="P678" s="174">
        <v>0</v>
      </c>
      <c r="Q678" s="174">
        <f>ROUND(E678*P678,2)</f>
        <v>0</v>
      </c>
      <c r="R678" s="174"/>
      <c r="S678" s="175" t="s">
        <v>131</v>
      </c>
      <c r="T678" s="157">
        <v>0.14499999999999999</v>
      </c>
      <c r="U678" s="157">
        <f>ROUND(E678*T678,2)</f>
        <v>7.83</v>
      </c>
      <c r="V678" s="157"/>
      <c r="W678" s="157" t="s">
        <v>132</v>
      </c>
      <c r="X678" s="148"/>
      <c r="Y678" s="148"/>
      <c r="Z678" s="148"/>
      <c r="AA678" s="148"/>
      <c r="AB678" s="148"/>
      <c r="AC678" s="148"/>
      <c r="AD678" s="148"/>
      <c r="AE678" s="148"/>
      <c r="AF678" s="148" t="s">
        <v>457</v>
      </c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</row>
    <row r="679" spans="1:59" outlineLevel="1" x14ac:dyDescent="0.2">
      <c r="A679" s="155"/>
      <c r="B679" s="156"/>
      <c r="C679" s="187" t="s">
        <v>376</v>
      </c>
      <c r="D679" s="158"/>
      <c r="E679" s="159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48"/>
      <c r="Y679" s="148"/>
      <c r="Z679" s="148"/>
      <c r="AA679" s="148"/>
      <c r="AB679" s="148"/>
      <c r="AC679" s="148"/>
      <c r="AD679" s="148"/>
      <c r="AE679" s="148"/>
      <c r="AF679" s="148" t="s">
        <v>135</v>
      </c>
      <c r="AG679" s="148">
        <v>0</v>
      </c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</row>
    <row r="680" spans="1:59" outlineLevel="1" x14ac:dyDescent="0.2">
      <c r="A680" s="155"/>
      <c r="B680" s="156"/>
      <c r="C680" s="187" t="s">
        <v>517</v>
      </c>
      <c r="D680" s="158"/>
      <c r="E680" s="159">
        <v>6</v>
      </c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48"/>
      <c r="Y680" s="148"/>
      <c r="Z680" s="148"/>
      <c r="AA680" s="148"/>
      <c r="AB680" s="148"/>
      <c r="AC680" s="148"/>
      <c r="AD680" s="148"/>
      <c r="AE680" s="148"/>
      <c r="AF680" s="148" t="s">
        <v>135</v>
      </c>
      <c r="AG680" s="148">
        <v>0</v>
      </c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</row>
    <row r="681" spans="1:59" outlineLevel="1" x14ac:dyDescent="0.2">
      <c r="A681" s="155"/>
      <c r="B681" s="156"/>
      <c r="C681" s="187" t="s">
        <v>566</v>
      </c>
      <c r="D681" s="158"/>
      <c r="E681" s="159">
        <v>8</v>
      </c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48"/>
      <c r="Y681" s="148"/>
      <c r="Z681" s="148"/>
      <c r="AA681" s="148"/>
      <c r="AB681" s="148"/>
      <c r="AC681" s="148"/>
      <c r="AD681" s="148"/>
      <c r="AE681" s="148"/>
      <c r="AF681" s="148" t="s">
        <v>135</v>
      </c>
      <c r="AG681" s="148">
        <v>0</v>
      </c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</row>
    <row r="682" spans="1:59" outlineLevel="1" x14ac:dyDescent="0.2">
      <c r="A682" s="155"/>
      <c r="B682" s="156"/>
      <c r="C682" s="187" t="s">
        <v>379</v>
      </c>
      <c r="D682" s="158"/>
      <c r="E682" s="159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48"/>
      <c r="Y682" s="148"/>
      <c r="Z682" s="148"/>
      <c r="AA682" s="148"/>
      <c r="AB682" s="148"/>
      <c r="AC682" s="148"/>
      <c r="AD682" s="148"/>
      <c r="AE682" s="148"/>
      <c r="AF682" s="148" t="s">
        <v>135</v>
      </c>
      <c r="AG682" s="148">
        <v>0</v>
      </c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</row>
    <row r="683" spans="1:59" outlineLevel="1" x14ac:dyDescent="0.2">
      <c r="A683" s="155"/>
      <c r="B683" s="156"/>
      <c r="C683" s="187" t="s">
        <v>517</v>
      </c>
      <c r="D683" s="158"/>
      <c r="E683" s="159">
        <v>6</v>
      </c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48"/>
      <c r="Y683" s="148"/>
      <c r="Z683" s="148"/>
      <c r="AA683" s="148"/>
      <c r="AB683" s="148"/>
      <c r="AC683" s="148"/>
      <c r="AD683" s="148"/>
      <c r="AE683" s="148"/>
      <c r="AF683" s="148" t="s">
        <v>135</v>
      </c>
      <c r="AG683" s="148">
        <v>0</v>
      </c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</row>
    <row r="684" spans="1:59" outlineLevel="1" x14ac:dyDescent="0.2">
      <c r="A684" s="155"/>
      <c r="B684" s="156"/>
      <c r="C684" s="187" t="s">
        <v>566</v>
      </c>
      <c r="D684" s="158"/>
      <c r="E684" s="159">
        <v>8</v>
      </c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48"/>
      <c r="Y684" s="148"/>
      <c r="Z684" s="148"/>
      <c r="AA684" s="148"/>
      <c r="AB684" s="148"/>
      <c r="AC684" s="148"/>
      <c r="AD684" s="148"/>
      <c r="AE684" s="148"/>
      <c r="AF684" s="148" t="s">
        <v>135</v>
      </c>
      <c r="AG684" s="148">
        <v>0</v>
      </c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</row>
    <row r="685" spans="1:59" outlineLevel="1" x14ac:dyDescent="0.2">
      <c r="A685" s="155"/>
      <c r="B685" s="156"/>
      <c r="C685" s="187" t="s">
        <v>376</v>
      </c>
      <c r="D685" s="158"/>
      <c r="E685" s="159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48"/>
      <c r="Y685" s="148"/>
      <c r="Z685" s="148"/>
      <c r="AA685" s="148"/>
      <c r="AB685" s="148"/>
      <c r="AC685" s="148"/>
      <c r="AD685" s="148"/>
      <c r="AE685" s="148"/>
      <c r="AF685" s="148" t="s">
        <v>135</v>
      </c>
      <c r="AG685" s="148">
        <v>0</v>
      </c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</row>
    <row r="686" spans="1:59" outlineLevel="1" x14ac:dyDescent="0.2">
      <c r="A686" s="155"/>
      <c r="B686" s="156"/>
      <c r="C686" s="187" t="s">
        <v>519</v>
      </c>
      <c r="D686" s="158"/>
      <c r="E686" s="159">
        <v>1</v>
      </c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48"/>
      <c r="Y686" s="148"/>
      <c r="Z686" s="148"/>
      <c r="AA686" s="148"/>
      <c r="AB686" s="148"/>
      <c r="AC686" s="148"/>
      <c r="AD686" s="148"/>
      <c r="AE686" s="148"/>
      <c r="AF686" s="148" t="s">
        <v>135</v>
      </c>
      <c r="AG686" s="148">
        <v>0</v>
      </c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</row>
    <row r="687" spans="1:59" outlineLevel="1" x14ac:dyDescent="0.2">
      <c r="A687" s="155"/>
      <c r="B687" s="156"/>
      <c r="C687" s="187" t="s">
        <v>379</v>
      </c>
      <c r="D687" s="158"/>
      <c r="E687" s="159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48"/>
      <c r="Y687" s="148"/>
      <c r="Z687" s="148"/>
      <c r="AA687" s="148"/>
      <c r="AB687" s="148"/>
      <c r="AC687" s="148"/>
      <c r="AD687" s="148"/>
      <c r="AE687" s="148"/>
      <c r="AF687" s="148" t="s">
        <v>135</v>
      </c>
      <c r="AG687" s="148">
        <v>0</v>
      </c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</row>
    <row r="688" spans="1:59" outlineLevel="1" x14ac:dyDescent="0.2">
      <c r="A688" s="155"/>
      <c r="B688" s="156"/>
      <c r="C688" s="187" t="s">
        <v>519</v>
      </c>
      <c r="D688" s="158"/>
      <c r="E688" s="159">
        <v>1</v>
      </c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48"/>
      <c r="Y688" s="148"/>
      <c r="Z688" s="148"/>
      <c r="AA688" s="148"/>
      <c r="AB688" s="148"/>
      <c r="AC688" s="148"/>
      <c r="AD688" s="148"/>
      <c r="AE688" s="148"/>
      <c r="AF688" s="148" t="s">
        <v>135</v>
      </c>
      <c r="AG688" s="148">
        <v>0</v>
      </c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</row>
    <row r="689" spans="1:59" outlineLevel="1" x14ac:dyDescent="0.2">
      <c r="A689" s="155"/>
      <c r="B689" s="156"/>
      <c r="C689" s="187" t="s">
        <v>148</v>
      </c>
      <c r="D689" s="158"/>
      <c r="E689" s="159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48"/>
      <c r="Y689" s="148"/>
      <c r="Z689" s="148"/>
      <c r="AA689" s="148"/>
      <c r="AB689" s="148"/>
      <c r="AC689" s="148"/>
      <c r="AD689" s="148"/>
      <c r="AE689" s="148"/>
      <c r="AF689" s="148" t="s">
        <v>135</v>
      </c>
      <c r="AG689" s="148">
        <v>0</v>
      </c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</row>
    <row r="690" spans="1:59" outlineLevel="1" x14ac:dyDescent="0.2">
      <c r="A690" s="155"/>
      <c r="B690" s="156"/>
      <c r="C690" s="187" t="s">
        <v>567</v>
      </c>
      <c r="D690" s="158"/>
      <c r="E690" s="159">
        <v>2</v>
      </c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48"/>
      <c r="Y690" s="148"/>
      <c r="Z690" s="148"/>
      <c r="AA690" s="148"/>
      <c r="AB690" s="148"/>
      <c r="AC690" s="148"/>
      <c r="AD690" s="148"/>
      <c r="AE690" s="148"/>
      <c r="AF690" s="148" t="s">
        <v>135</v>
      </c>
      <c r="AG690" s="148">
        <v>0</v>
      </c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</row>
    <row r="691" spans="1:59" outlineLevel="1" x14ac:dyDescent="0.2">
      <c r="A691" s="155"/>
      <c r="B691" s="156"/>
      <c r="C691" s="187" t="s">
        <v>568</v>
      </c>
      <c r="D691" s="158"/>
      <c r="E691" s="159">
        <v>2</v>
      </c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48"/>
      <c r="Y691" s="148"/>
      <c r="Z691" s="148"/>
      <c r="AA691" s="148"/>
      <c r="AB691" s="148"/>
      <c r="AC691" s="148"/>
      <c r="AD691" s="148"/>
      <c r="AE691" s="148"/>
      <c r="AF691" s="148" t="s">
        <v>135</v>
      </c>
      <c r="AG691" s="148">
        <v>0</v>
      </c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</row>
    <row r="692" spans="1:59" outlineLevel="1" x14ac:dyDescent="0.2">
      <c r="A692" s="155"/>
      <c r="B692" s="156"/>
      <c r="C692" s="188" t="s">
        <v>263</v>
      </c>
      <c r="D692" s="160"/>
      <c r="E692" s="161">
        <v>34</v>
      </c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48"/>
      <c r="Y692" s="148"/>
      <c r="Z692" s="148"/>
      <c r="AA692" s="148"/>
      <c r="AB692" s="148"/>
      <c r="AC692" s="148"/>
      <c r="AD692" s="148"/>
      <c r="AE692" s="148"/>
      <c r="AF692" s="148" t="s">
        <v>135</v>
      </c>
      <c r="AG692" s="148">
        <v>1</v>
      </c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</row>
    <row r="693" spans="1:59" outlineLevel="1" x14ac:dyDescent="0.2">
      <c r="A693" s="155"/>
      <c r="B693" s="156"/>
      <c r="C693" s="187" t="s">
        <v>147</v>
      </c>
      <c r="D693" s="158"/>
      <c r="E693" s="159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48"/>
      <c r="Y693" s="148"/>
      <c r="Z693" s="148"/>
      <c r="AA693" s="148"/>
      <c r="AB693" s="148"/>
      <c r="AC693" s="148"/>
      <c r="AD693" s="148"/>
      <c r="AE693" s="148"/>
      <c r="AF693" s="148" t="s">
        <v>135</v>
      </c>
      <c r="AG693" s="148">
        <v>0</v>
      </c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</row>
    <row r="694" spans="1:59" outlineLevel="1" x14ac:dyDescent="0.2">
      <c r="A694" s="155"/>
      <c r="B694" s="156"/>
      <c r="C694" s="187" t="s">
        <v>524</v>
      </c>
      <c r="D694" s="158"/>
      <c r="E694" s="159">
        <v>2</v>
      </c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48"/>
      <c r="Y694" s="148"/>
      <c r="Z694" s="148"/>
      <c r="AA694" s="148"/>
      <c r="AB694" s="148"/>
      <c r="AC694" s="148"/>
      <c r="AD694" s="148"/>
      <c r="AE694" s="148"/>
      <c r="AF694" s="148" t="s">
        <v>135</v>
      </c>
      <c r="AG694" s="148">
        <v>0</v>
      </c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</row>
    <row r="695" spans="1:59" outlineLevel="1" x14ac:dyDescent="0.2">
      <c r="A695" s="155"/>
      <c r="B695" s="156"/>
      <c r="C695" s="187" t="s">
        <v>376</v>
      </c>
      <c r="D695" s="158"/>
      <c r="E695" s="159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48"/>
      <c r="Y695" s="148"/>
      <c r="Z695" s="148"/>
      <c r="AA695" s="148"/>
      <c r="AB695" s="148"/>
      <c r="AC695" s="148"/>
      <c r="AD695" s="148"/>
      <c r="AE695" s="148"/>
      <c r="AF695" s="148" t="s">
        <v>135</v>
      </c>
      <c r="AG695" s="148">
        <v>0</v>
      </c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</row>
    <row r="696" spans="1:59" outlineLevel="1" x14ac:dyDescent="0.2">
      <c r="A696" s="155"/>
      <c r="B696" s="156"/>
      <c r="C696" s="187" t="s">
        <v>569</v>
      </c>
      <c r="D696" s="158"/>
      <c r="E696" s="159">
        <v>2</v>
      </c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48"/>
      <c r="Y696" s="148"/>
      <c r="Z696" s="148"/>
      <c r="AA696" s="148"/>
      <c r="AB696" s="148"/>
      <c r="AC696" s="148"/>
      <c r="AD696" s="148"/>
      <c r="AE696" s="148"/>
      <c r="AF696" s="148" t="s">
        <v>135</v>
      </c>
      <c r="AG696" s="148">
        <v>0</v>
      </c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</row>
    <row r="697" spans="1:59" outlineLevel="1" x14ac:dyDescent="0.2">
      <c r="A697" s="155"/>
      <c r="B697" s="156"/>
      <c r="C697" s="187" t="s">
        <v>379</v>
      </c>
      <c r="D697" s="158"/>
      <c r="E697" s="159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48"/>
      <c r="Y697" s="148"/>
      <c r="Z697" s="148"/>
      <c r="AA697" s="148"/>
      <c r="AB697" s="148"/>
      <c r="AC697" s="148"/>
      <c r="AD697" s="148"/>
      <c r="AE697" s="148"/>
      <c r="AF697" s="148" t="s">
        <v>135</v>
      </c>
      <c r="AG697" s="148">
        <v>0</v>
      </c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</row>
    <row r="698" spans="1:59" outlineLevel="1" x14ac:dyDescent="0.2">
      <c r="A698" s="155"/>
      <c r="B698" s="156"/>
      <c r="C698" s="187" t="s">
        <v>569</v>
      </c>
      <c r="D698" s="158"/>
      <c r="E698" s="159">
        <v>2</v>
      </c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48"/>
      <c r="Y698" s="148"/>
      <c r="Z698" s="148"/>
      <c r="AA698" s="148"/>
      <c r="AB698" s="148"/>
      <c r="AC698" s="148"/>
      <c r="AD698" s="148"/>
      <c r="AE698" s="148"/>
      <c r="AF698" s="148" t="s">
        <v>135</v>
      </c>
      <c r="AG698" s="148">
        <v>0</v>
      </c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</row>
    <row r="699" spans="1:59" outlineLevel="1" x14ac:dyDescent="0.2">
      <c r="A699" s="155"/>
      <c r="B699" s="156"/>
      <c r="C699" s="188" t="s">
        <v>263</v>
      </c>
      <c r="D699" s="160"/>
      <c r="E699" s="161">
        <v>6</v>
      </c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48"/>
      <c r="Y699" s="148"/>
      <c r="Z699" s="148"/>
      <c r="AA699" s="148"/>
      <c r="AB699" s="148"/>
      <c r="AC699" s="148"/>
      <c r="AD699" s="148"/>
      <c r="AE699" s="148"/>
      <c r="AF699" s="148" t="s">
        <v>135</v>
      </c>
      <c r="AG699" s="148">
        <v>1</v>
      </c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</row>
    <row r="700" spans="1:59" outlineLevel="1" x14ac:dyDescent="0.2">
      <c r="A700" s="155"/>
      <c r="B700" s="156"/>
      <c r="C700" s="187" t="s">
        <v>376</v>
      </c>
      <c r="D700" s="158"/>
      <c r="E700" s="159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48"/>
      <c r="Y700" s="148"/>
      <c r="Z700" s="148"/>
      <c r="AA700" s="148"/>
      <c r="AB700" s="148"/>
      <c r="AC700" s="148"/>
      <c r="AD700" s="148"/>
      <c r="AE700" s="148"/>
      <c r="AF700" s="148" t="s">
        <v>135</v>
      </c>
      <c r="AG700" s="148">
        <v>0</v>
      </c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</row>
    <row r="701" spans="1:59" outlineLevel="1" x14ac:dyDescent="0.2">
      <c r="A701" s="155"/>
      <c r="B701" s="156"/>
      <c r="C701" s="187" t="s">
        <v>529</v>
      </c>
      <c r="D701" s="158"/>
      <c r="E701" s="159">
        <v>6</v>
      </c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48"/>
      <c r="Y701" s="148"/>
      <c r="Z701" s="148"/>
      <c r="AA701" s="148"/>
      <c r="AB701" s="148"/>
      <c r="AC701" s="148"/>
      <c r="AD701" s="148"/>
      <c r="AE701" s="148"/>
      <c r="AF701" s="148" t="s">
        <v>135</v>
      </c>
      <c r="AG701" s="148">
        <v>0</v>
      </c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</row>
    <row r="702" spans="1:59" outlineLevel="1" x14ac:dyDescent="0.2">
      <c r="A702" s="155"/>
      <c r="B702" s="156"/>
      <c r="C702" s="187" t="s">
        <v>530</v>
      </c>
      <c r="D702" s="158"/>
      <c r="E702" s="159">
        <v>1</v>
      </c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48"/>
      <c r="Y702" s="148"/>
      <c r="Z702" s="148"/>
      <c r="AA702" s="148"/>
      <c r="AB702" s="148"/>
      <c r="AC702" s="148"/>
      <c r="AD702" s="148"/>
      <c r="AE702" s="148"/>
      <c r="AF702" s="148" t="s">
        <v>135</v>
      </c>
      <c r="AG702" s="148">
        <v>0</v>
      </c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</row>
    <row r="703" spans="1:59" outlineLevel="1" x14ac:dyDescent="0.2">
      <c r="A703" s="155"/>
      <c r="B703" s="156"/>
      <c r="C703" s="187" t="s">
        <v>379</v>
      </c>
      <c r="D703" s="158"/>
      <c r="E703" s="159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48"/>
      <c r="Y703" s="148"/>
      <c r="Z703" s="148"/>
      <c r="AA703" s="148"/>
      <c r="AB703" s="148"/>
      <c r="AC703" s="148"/>
      <c r="AD703" s="148"/>
      <c r="AE703" s="148"/>
      <c r="AF703" s="148" t="s">
        <v>135</v>
      </c>
      <c r="AG703" s="148">
        <v>0</v>
      </c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</row>
    <row r="704" spans="1:59" outlineLevel="1" x14ac:dyDescent="0.2">
      <c r="A704" s="155"/>
      <c r="B704" s="156"/>
      <c r="C704" s="187" t="s">
        <v>531</v>
      </c>
      <c r="D704" s="158"/>
      <c r="E704" s="159">
        <v>4</v>
      </c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48"/>
      <c r="Y704" s="148"/>
      <c r="Z704" s="148"/>
      <c r="AA704" s="148"/>
      <c r="AB704" s="148"/>
      <c r="AC704" s="148"/>
      <c r="AD704" s="148"/>
      <c r="AE704" s="148"/>
      <c r="AF704" s="148" t="s">
        <v>135</v>
      </c>
      <c r="AG704" s="148">
        <v>0</v>
      </c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</row>
    <row r="705" spans="1:59" outlineLevel="1" x14ac:dyDescent="0.2">
      <c r="A705" s="155"/>
      <c r="B705" s="156"/>
      <c r="C705" s="187" t="s">
        <v>530</v>
      </c>
      <c r="D705" s="158"/>
      <c r="E705" s="159">
        <v>1</v>
      </c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48"/>
      <c r="Y705" s="148"/>
      <c r="Z705" s="148"/>
      <c r="AA705" s="148"/>
      <c r="AB705" s="148"/>
      <c r="AC705" s="148"/>
      <c r="AD705" s="148"/>
      <c r="AE705" s="148"/>
      <c r="AF705" s="148" t="s">
        <v>135</v>
      </c>
      <c r="AG705" s="148">
        <v>0</v>
      </c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</row>
    <row r="706" spans="1:59" outlineLevel="1" x14ac:dyDescent="0.2">
      <c r="A706" s="155"/>
      <c r="B706" s="156"/>
      <c r="C706" s="187" t="s">
        <v>148</v>
      </c>
      <c r="D706" s="158"/>
      <c r="E706" s="159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48"/>
      <c r="Y706" s="148"/>
      <c r="Z706" s="148"/>
      <c r="AA706" s="148"/>
      <c r="AB706" s="148"/>
      <c r="AC706" s="148"/>
      <c r="AD706" s="148"/>
      <c r="AE706" s="148"/>
      <c r="AF706" s="148" t="s">
        <v>135</v>
      </c>
      <c r="AG706" s="148">
        <v>0</v>
      </c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</row>
    <row r="707" spans="1:59" outlineLevel="1" x14ac:dyDescent="0.2">
      <c r="A707" s="155"/>
      <c r="B707" s="156"/>
      <c r="C707" s="187" t="s">
        <v>532</v>
      </c>
      <c r="D707" s="158"/>
      <c r="E707" s="159">
        <v>1</v>
      </c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48"/>
      <c r="Y707" s="148"/>
      <c r="Z707" s="148"/>
      <c r="AA707" s="148"/>
      <c r="AB707" s="148"/>
      <c r="AC707" s="148"/>
      <c r="AD707" s="148"/>
      <c r="AE707" s="148"/>
      <c r="AF707" s="148" t="s">
        <v>135</v>
      </c>
      <c r="AG707" s="148">
        <v>0</v>
      </c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</row>
    <row r="708" spans="1:59" outlineLevel="1" x14ac:dyDescent="0.2">
      <c r="A708" s="155"/>
      <c r="B708" s="156"/>
      <c r="C708" s="187" t="s">
        <v>530</v>
      </c>
      <c r="D708" s="158"/>
      <c r="E708" s="159">
        <v>1</v>
      </c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48"/>
      <c r="Y708" s="148"/>
      <c r="Z708" s="148"/>
      <c r="AA708" s="148"/>
      <c r="AB708" s="148"/>
      <c r="AC708" s="148"/>
      <c r="AD708" s="148"/>
      <c r="AE708" s="148"/>
      <c r="AF708" s="148" t="s">
        <v>135</v>
      </c>
      <c r="AG708" s="148">
        <v>0</v>
      </c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</row>
    <row r="709" spans="1:59" outlineLevel="1" x14ac:dyDescent="0.2">
      <c r="A709" s="155"/>
      <c r="B709" s="156"/>
      <c r="C709" s="188" t="s">
        <v>263</v>
      </c>
      <c r="D709" s="160"/>
      <c r="E709" s="161">
        <v>14</v>
      </c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48"/>
      <c r="Y709" s="148"/>
      <c r="Z709" s="148"/>
      <c r="AA709" s="148"/>
      <c r="AB709" s="148"/>
      <c r="AC709" s="148"/>
      <c r="AD709" s="148"/>
      <c r="AE709" s="148"/>
      <c r="AF709" s="148" t="s">
        <v>135</v>
      </c>
      <c r="AG709" s="148">
        <v>1</v>
      </c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</row>
    <row r="710" spans="1:59" outlineLevel="1" x14ac:dyDescent="0.2">
      <c r="A710" s="169">
        <v>78</v>
      </c>
      <c r="B710" s="170" t="s">
        <v>575</v>
      </c>
      <c r="C710" s="186" t="s">
        <v>576</v>
      </c>
      <c r="D710" s="171" t="s">
        <v>211</v>
      </c>
      <c r="E710" s="172">
        <v>230</v>
      </c>
      <c r="F710" s="173"/>
      <c r="G710" s="174">
        <f>ROUND(E710*F710,2)</f>
        <v>0</v>
      </c>
      <c r="H710" s="173"/>
      <c r="I710" s="174">
        <f>ROUND(E710*H710,2)</f>
        <v>0</v>
      </c>
      <c r="J710" s="173"/>
      <c r="K710" s="174">
        <f>ROUND(E710*J710,2)</f>
        <v>0</v>
      </c>
      <c r="L710" s="174">
        <v>21</v>
      </c>
      <c r="M710" s="174">
        <f>G710*(1+L710/100)</f>
        <v>0</v>
      </c>
      <c r="N710" s="174">
        <v>0</v>
      </c>
      <c r="O710" s="174">
        <f>ROUND(E710*N710,2)</f>
        <v>0</v>
      </c>
      <c r="P710" s="174">
        <v>0</v>
      </c>
      <c r="Q710" s="174">
        <f>ROUND(E710*P710,2)</f>
        <v>0</v>
      </c>
      <c r="R710" s="174"/>
      <c r="S710" s="175" t="s">
        <v>131</v>
      </c>
      <c r="T710" s="157">
        <v>3.1E-2</v>
      </c>
      <c r="U710" s="157">
        <f>ROUND(E710*T710,2)</f>
        <v>7.13</v>
      </c>
      <c r="V710" s="157"/>
      <c r="W710" s="157" t="s">
        <v>132</v>
      </c>
      <c r="X710" s="148"/>
      <c r="Y710" s="148"/>
      <c r="Z710" s="148"/>
      <c r="AA710" s="148"/>
      <c r="AB710" s="148"/>
      <c r="AC710" s="148"/>
      <c r="AD710" s="148"/>
      <c r="AE710" s="148"/>
      <c r="AF710" s="148" t="s">
        <v>457</v>
      </c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</row>
    <row r="711" spans="1:59" outlineLevel="1" x14ac:dyDescent="0.2">
      <c r="A711" s="155"/>
      <c r="B711" s="156"/>
      <c r="C711" s="261" t="s">
        <v>577</v>
      </c>
      <c r="D711" s="262"/>
      <c r="E711" s="262"/>
      <c r="F711" s="262"/>
      <c r="G711" s="262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48"/>
      <c r="Y711" s="148"/>
      <c r="Z711" s="148"/>
      <c r="AA711" s="148"/>
      <c r="AB711" s="148"/>
      <c r="AC711" s="148"/>
      <c r="AD711" s="148"/>
      <c r="AE711" s="148"/>
      <c r="AF711" s="148" t="s">
        <v>229</v>
      </c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</row>
    <row r="712" spans="1:59" outlineLevel="1" x14ac:dyDescent="0.2">
      <c r="A712" s="155"/>
      <c r="B712" s="156"/>
      <c r="C712" s="187" t="s">
        <v>578</v>
      </c>
      <c r="D712" s="158"/>
      <c r="E712" s="159">
        <v>122.5</v>
      </c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48"/>
      <c r="Y712" s="148"/>
      <c r="Z712" s="148"/>
      <c r="AA712" s="148"/>
      <c r="AB712" s="148"/>
      <c r="AC712" s="148"/>
      <c r="AD712" s="148"/>
      <c r="AE712" s="148"/>
      <c r="AF712" s="148" t="s">
        <v>135</v>
      </c>
      <c r="AG712" s="148">
        <v>0</v>
      </c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</row>
    <row r="713" spans="1:59" outlineLevel="1" x14ac:dyDescent="0.2">
      <c r="A713" s="155"/>
      <c r="B713" s="156"/>
      <c r="C713" s="187" t="s">
        <v>579</v>
      </c>
      <c r="D713" s="158"/>
      <c r="E713" s="159">
        <v>107.5</v>
      </c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48"/>
      <c r="Y713" s="148"/>
      <c r="Z713" s="148"/>
      <c r="AA713" s="148"/>
      <c r="AB713" s="148"/>
      <c r="AC713" s="148"/>
      <c r="AD713" s="148"/>
      <c r="AE713" s="148"/>
      <c r="AF713" s="148" t="s">
        <v>135</v>
      </c>
      <c r="AG713" s="148">
        <v>0</v>
      </c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</row>
    <row r="714" spans="1:59" outlineLevel="1" x14ac:dyDescent="0.2">
      <c r="A714" s="169">
        <v>79</v>
      </c>
      <c r="B714" s="170" t="s">
        <v>580</v>
      </c>
      <c r="C714" s="186" t="s">
        <v>581</v>
      </c>
      <c r="D714" s="171" t="s">
        <v>211</v>
      </c>
      <c r="E714" s="172">
        <v>230</v>
      </c>
      <c r="F714" s="173"/>
      <c r="G714" s="174">
        <f>ROUND(E714*F714,2)</f>
        <v>0</v>
      </c>
      <c r="H714" s="173"/>
      <c r="I714" s="174">
        <f>ROUND(E714*H714,2)</f>
        <v>0</v>
      </c>
      <c r="J714" s="173"/>
      <c r="K714" s="174">
        <f>ROUND(E714*J714,2)</f>
        <v>0</v>
      </c>
      <c r="L714" s="174">
        <v>21</v>
      </c>
      <c r="M714" s="174">
        <f>G714*(1+L714/100)</f>
        <v>0</v>
      </c>
      <c r="N714" s="174">
        <v>1.0000000000000001E-5</v>
      </c>
      <c r="O714" s="174">
        <f>ROUND(E714*N714,2)</f>
        <v>0</v>
      </c>
      <c r="P714" s="174">
        <v>0</v>
      </c>
      <c r="Q714" s="174">
        <f>ROUND(E714*P714,2)</f>
        <v>0</v>
      </c>
      <c r="R714" s="174"/>
      <c r="S714" s="175" t="s">
        <v>131</v>
      </c>
      <c r="T714" s="157">
        <v>6.2E-2</v>
      </c>
      <c r="U714" s="157">
        <f>ROUND(E714*T714,2)</f>
        <v>14.26</v>
      </c>
      <c r="V714" s="157"/>
      <c r="W714" s="157" t="s">
        <v>132</v>
      </c>
      <c r="X714" s="148"/>
      <c r="Y714" s="148"/>
      <c r="Z714" s="148"/>
      <c r="AA714" s="148"/>
      <c r="AB714" s="148"/>
      <c r="AC714" s="148"/>
      <c r="AD714" s="148"/>
      <c r="AE714" s="148"/>
      <c r="AF714" s="148" t="s">
        <v>457</v>
      </c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</row>
    <row r="715" spans="1:59" outlineLevel="1" x14ac:dyDescent="0.2">
      <c r="A715" s="155"/>
      <c r="B715" s="156"/>
      <c r="C715" s="261" t="s">
        <v>582</v>
      </c>
      <c r="D715" s="262"/>
      <c r="E715" s="262"/>
      <c r="F715" s="262"/>
      <c r="G715" s="262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48"/>
      <c r="Y715" s="148"/>
      <c r="Z715" s="148"/>
      <c r="AA715" s="148"/>
      <c r="AB715" s="148"/>
      <c r="AC715" s="148"/>
      <c r="AD715" s="148"/>
      <c r="AE715" s="148"/>
      <c r="AF715" s="148" t="s">
        <v>229</v>
      </c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</row>
    <row r="716" spans="1:59" outlineLevel="1" x14ac:dyDescent="0.2">
      <c r="A716" s="155"/>
      <c r="B716" s="156"/>
      <c r="C716" s="187" t="s">
        <v>578</v>
      </c>
      <c r="D716" s="158"/>
      <c r="E716" s="159">
        <v>122.5</v>
      </c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48"/>
      <c r="Y716" s="148"/>
      <c r="Z716" s="148"/>
      <c r="AA716" s="148"/>
      <c r="AB716" s="148"/>
      <c r="AC716" s="148"/>
      <c r="AD716" s="148"/>
      <c r="AE716" s="148"/>
      <c r="AF716" s="148" t="s">
        <v>135</v>
      </c>
      <c r="AG716" s="148">
        <v>0</v>
      </c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</row>
    <row r="717" spans="1:59" outlineLevel="1" x14ac:dyDescent="0.2">
      <c r="A717" s="155"/>
      <c r="B717" s="156"/>
      <c r="C717" s="187" t="s">
        <v>579</v>
      </c>
      <c r="D717" s="158"/>
      <c r="E717" s="159">
        <v>107.5</v>
      </c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48"/>
      <c r="Y717" s="148"/>
      <c r="Z717" s="148"/>
      <c r="AA717" s="148"/>
      <c r="AB717" s="148"/>
      <c r="AC717" s="148"/>
      <c r="AD717" s="148"/>
      <c r="AE717" s="148"/>
      <c r="AF717" s="148" t="s">
        <v>135</v>
      </c>
      <c r="AG717" s="148">
        <v>0</v>
      </c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</row>
    <row r="718" spans="1:59" outlineLevel="1" x14ac:dyDescent="0.2">
      <c r="A718" s="169">
        <v>80</v>
      </c>
      <c r="B718" s="170" t="s">
        <v>583</v>
      </c>
      <c r="C718" s="186" t="s">
        <v>584</v>
      </c>
      <c r="D718" s="171" t="s">
        <v>294</v>
      </c>
      <c r="E718" s="172">
        <v>4</v>
      </c>
      <c r="F718" s="173"/>
      <c r="G718" s="174">
        <f>ROUND(E718*F718,2)</f>
        <v>0</v>
      </c>
      <c r="H718" s="173"/>
      <c r="I718" s="174">
        <f>ROUND(E718*H718,2)</f>
        <v>0</v>
      </c>
      <c r="J718" s="173"/>
      <c r="K718" s="174">
        <f>ROUND(E718*J718,2)</f>
        <v>0</v>
      </c>
      <c r="L718" s="174">
        <v>21</v>
      </c>
      <c r="M718" s="174">
        <f>G718*(1+L718/100)</f>
        <v>0</v>
      </c>
      <c r="N718" s="174">
        <v>0</v>
      </c>
      <c r="O718" s="174">
        <f>ROUND(E718*N718,2)</f>
        <v>0</v>
      </c>
      <c r="P718" s="174">
        <v>0</v>
      </c>
      <c r="Q718" s="174">
        <f>ROUND(E718*P718,2)</f>
        <v>0</v>
      </c>
      <c r="R718" s="174"/>
      <c r="S718" s="175" t="s">
        <v>131</v>
      </c>
      <c r="T718" s="157">
        <v>0.25800000000000001</v>
      </c>
      <c r="U718" s="157">
        <f>ROUND(E718*T718,2)</f>
        <v>1.03</v>
      </c>
      <c r="V718" s="157"/>
      <c r="W718" s="157" t="s">
        <v>132</v>
      </c>
      <c r="X718" s="148"/>
      <c r="Y718" s="148"/>
      <c r="Z718" s="148"/>
      <c r="AA718" s="148"/>
      <c r="AB718" s="148"/>
      <c r="AC718" s="148"/>
      <c r="AD718" s="148"/>
      <c r="AE718" s="148"/>
      <c r="AF718" s="148" t="s">
        <v>457</v>
      </c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</row>
    <row r="719" spans="1:59" outlineLevel="1" x14ac:dyDescent="0.2">
      <c r="A719" s="155"/>
      <c r="B719" s="156"/>
      <c r="C719" s="187" t="s">
        <v>499</v>
      </c>
      <c r="D719" s="158"/>
      <c r="E719" s="159">
        <v>2</v>
      </c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48"/>
      <c r="Y719" s="148"/>
      <c r="Z719" s="148"/>
      <c r="AA719" s="148"/>
      <c r="AB719" s="148"/>
      <c r="AC719" s="148"/>
      <c r="AD719" s="148"/>
      <c r="AE719" s="148"/>
      <c r="AF719" s="148" t="s">
        <v>135</v>
      </c>
      <c r="AG719" s="148">
        <v>0</v>
      </c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</row>
    <row r="720" spans="1:59" outlineLevel="1" x14ac:dyDescent="0.2">
      <c r="A720" s="155"/>
      <c r="B720" s="156"/>
      <c r="C720" s="187" t="s">
        <v>500</v>
      </c>
      <c r="D720" s="158"/>
      <c r="E720" s="159">
        <v>2</v>
      </c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48"/>
      <c r="Y720" s="148"/>
      <c r="Z720" s="148"/>
      <c r="AA720" s="148"/>
      <c r="AB720" s="148"/>
      <c r="AC720" s="148"/>
      <c r="AD720" s="148"/>
      <c r="AE720" s="148"/>
      <c r="AF720" s="148" t="s">
        <v>135</v>
      </c>
      <c r="AG720" s="148">
        <v>0</v>
      </c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</row>
    <row r="721" spans="1:59" outlineLevel="1" x14ac:dyDescent="0.2">
      <c r="A721" s="169">
        <v>81</v>
      </c>
      <c r="B721" s="170" t="s">
        <v>585</v>
      </c>
      <c r="C721" s="186" t="s">
        <v>586</v>
      </c>
      <c r="D721" s="171" t="s">
        <v>294</v>
      </c>
      <c r="E721" s="172">
        <v>4</v>
      </c>
      <c r="F721" s="173"/>
      <c r="G721" s="174">
        <f>ROUND(E721*F721,2)</f>
        <v>0</v>
      </c>
      <c r="H721" s="173"/>
      <c r="I721" s="174">
        <f>ROUND(E721*H721,2)</f>
        <v>0</v>
      </c>
      <c r="J721" s="173"/>
      <c r="K721" s="174">
        <f>ROUND(E721*J721,2)</f>
        <v>0</v>
      </c>
      <c r="L721" s="174">
        <v>21</v>
      </c>
      <c r="M721" s="174">
        <f>G721*(1+L721/100)</f>
        <v>0</v>
      </c>
      <c r="N721" s="174">
        <v>2.2000000000000001E-3</v>
      </c>
      <c r="O721" s="174">
        <f>ROUND(E721*N721,2)</f>
        <v>0.01</v>
      </c>
      <c r="P721" s="174">
        <v>0</v>
      </c>
      <c r="Q721" s="174">
        <f>ROUND(E721*P721,2)</f>
        <v>0</v>
      </c>
      <c r="R721" s="174" t="s">
        <v>189</v>
      </c>
      <c r="S721" s="175" t="s">
        <v>131</v>
      </c>
      <c r="T721" s="157">
        <v>0</v>
      </c>
      <c r="U721" s="157">
        <f>ROUND(E721*T721,2)</f>
        <v>0</v>
      </c>
      <c r="V721" s="157"/>
      <c r="W721" s="157" t="s">
        <v>190</v>
      </c>
      <c r="X721" s="148"/>
      <c r="Y721" s="148"/>
      <c r="Z721" s="148"/>
      <c r="AA721" s="148"/>
      <c r="AB721" s="148"/>
      <c r="AC721" s="148"/>
      <c r="AD721" s="148"/>
      <c r="AE721" s="148"/>
      <c r="AF721" s="148" t="s">
        <v>191</v>
      </c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</row>
    <row r="722" spans="1:59" outlineLevel="1" x14ac:dyDescent="0.2">
      <c r="A722" s="155"/>
      <c r="B722" s="156"/>
      <c r="C722" s="261" t="s">
        <v>587</v>
      </c>
      <c r="D722" s="262"/>
      <c r="E722" s="262"/>
      <c r="F722" s="262"/>
      <c r="G722" s="262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48"/>
      <c r="Y722" s="148"/>
      <c r="Z722" s="148"/>
      <c r="AA722" s="148"/>
      <c r="AB722" s="148"/>
      <c r="AC722" s="148"/>
      <c r="AD722" s="148"/>
      <c r="AE722" s="148"/>
      <c r="AF722" s="148" t="s">
        <v>229</v>
      </c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</row>
    <row r="723" spans="1:59" outlineLevel="1" x14ac:dyDescent="0.2">
      <c r="A723" s="155"/>
      <c r="B723" s="156"/>
      <c r="C723" s="272" t="s">
        <v>588</v>
      </c>
      <c r="D723" s="273"/>
      <c r="E723" s="273"/>
      <c r="F723" s="273"/>
      <c r="G723" s="273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48"/>
      <c r="Y723" s="148"/>
      <c r="Z723" s="148"/>
      <c r="AA723" s="148"/>
      <c r="AB723" s="148"/>
      <c r="AC723" s="148"/>
      <c r="AD723" s="148"/>
      <c r="AE723" s="148"/>
      <c r="AF723" s="148" t="s">
        <v>229</v>
      </c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</row>
    <row r="724" spans="1:59" outlineLevel="1" x14ac:dyDescent="0.2">
      <c r="A724" s="155"/>
      <c r="B724" s="156"/>
      <c r="C724" s="272" t="s">
        <v>589</v>
      </c>
      <c r="D724" s="273"/>
      <c r="E724" s="273"/>
      <c r="F724" s="273"/>
      <c r="G724" s="273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48"/>
      <c r="Y724" s="148"/>
      <c r="Z724" s="148"/>
      <c r="AA724" s="148"/>
      <c r="AB724" s="148"/>
      <c r="AC724" s="148"/>
      <c r="AD724" s="148"/>
      <c r="AE724" s="148"/>
      <c r="AF724" s="148" t="s">
        <v>229</v>
      </c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</row>
    <row r="725" spans="1:59" outlineLevel="1" x14ac:dyDescent="0.2">
      <c r="A725" s="155"/>
      <c r="B725" s="156"/>
      <c r="C725" s="187" t="s">
        <v>499</v>
      </c>
      <c r="D725" s="158"/>
      <c r="E725" s="159">
        <v>2</v>
      </c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48"/>
      <c r="Y725" s="148"/>
      <c r="Z725" s="148"/>
      <c r="AA725" s="148"/>
      <c r="AB725" s="148"/>
      <c r="AC725" s="148"/>
      <c r="AD725" s="148"/>
      <c r="AE725" s="148"/>
      <c r="AF725" s="148" t="s">
        <v>135</v>
      </c>
      <c r="AG725" s="148">
        <v>0</v>
      </c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</row>
    <row r="726" spans="1:59" outlineLevel="1" x14ac:dyDescent="0.2">
      <c r="A726" s="155"/>
      <c r="B726" s="156"/>
      <c r="C726" s="187" t="s">
        <v>500</v>
      </c>
      <c r="D726" s="158"/>
      <c r="E726" s="159">
        <v>2</v>
      </c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48"/>
      <c r="Y726" s="148"/>
      <c r="Z726" s="148"/>
      <c r="AA726" s="148"/>
      <c r="AB726" s="148"/>
      <c r="AC726" s="148"/>
      <c r="AD726" s="148"/>
      <c r="AE726" s="148"/>
      <c r="AF726" s="148" t="s">
        <v>135</v>
      </c>
      <c r="AG726" s="148">
        <v>0</v>
      </c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</row>
    <row r="727" spans="1:59" outlineLevel="1" x14ac:dyDescent="0.2">
      <c r="A727" s="169">
        <v>82</v>
      </c>
      <c r="B727" s="170" t="s">
        <v>590</v>
      </c>
      <c r="C727" s="186" t="s">
        <v>591</v>
      </c>
      <c r="D727" s="171" t="s">
        <v>294</v>
      </c>
      <c r="E727" s="172">
        <v>50</v>
      </c>
      <c r="F727" s="173"/>
      <c r="G727" s="174">
        <f>ROUND(E727*F727,2)</f>
        <v>0</v>
      </c>
      <c r="H727" s="173"/>
      <c r="I727" s="174">
        <f>ROUND(E727*H727,2)</f>
        <v>0</v>
      </c>
      <c r="J727" s="173"/>
      <c r="K727" s="174">
        <f>ROUND(E727*J727,2)</f>
        <v>0</v>
      </c>
      <c r="L727" s="174">
        <v>21</v>
      </c>
      <c r="M727" s="174">
        <f>G727*(1+L727/100)</f>
        <v>0</v>
      </c>
      <c r="N727" s="174">
        <v>9.0000000000000006E-5</v>
      </c>
      <c r="O727" s="174">
        <f>ROUND(E727*N727,2)</f>
        <v>0</v>
      </c>
      <c r="P727" s="174">
        <v>0</v>
      </c>
      <c r="Q727" s="174">
        <f>ROUND(E727*P727,2)</f>
        <v>0</v>
      </c>
      <c r="R727" s="174" t="s">
        <v>189</v>
      </c>
      <c r="S727" s="175" t="s">
        <v>131</v>
      </c>
      <c r="T727" s="157">
        <v>0</v>
      </c>
      <c r="U727" s="157">
        <f>ROUND(E727*T727,2)</f>
        <v>0</v>
      </c>
      <c r="V727" s="157"/>
      <c r="W727" s="157" t="s">
        <v>190</v>
      </c>
      <c r="X727" s="148"/>
      <c r="Y727" s="148"/>
      <c r="Z727" s="148"/>
      <c r="AA727" s="148"/>
      <c r="AB727" s="148"/>
      <c r="AC727" s="148"/>
      <c r="AD727" s="148"/>
      <c r="AE727" s="148"/>
      <c r="AF727" s="148" t="s">
        <v>191</v>
      </c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</row>
    <row r="728" spans="1:59" outlineLevel="1" x14ac:dyDescent="0.2">
      <c r="A728" s="155"/>
      <c r="B728" s="156"/>
      <c r="C728" s="187" t="s">
        <v>376</v>
      </c>
      <c r="D728" s="158"/>
      <c r="E728" s="159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48"/>
      <c r="Y728" s="148"/>
      <c r="Z728" s="148"/>
      <c r="AA728" s="148"/>
      <c r="AB728" s="148"/>
      <c r="AC728" s="148"/>
      <c r="AD728" s="148"/>
      <c r="AE728" s="148"/>
      <c r="AF728" s="148" t="s">
        <v>135</v>
      </c>
      <c r="AG728" s="148">
        <v>0</v>
      </c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</row>
    <row r="729" spans="1:59" outlineLevel="1" x14ac:dyDescent="0.2">
      <c r="A729" s="155"/>
      <c r="B729" s="156"/>
      <c r="C729" s="187" t="s">
        <v>517</v>
      </c>
      <c r="D729" s="158"/>
      <c r="E729" s="159">
        <v>6</v>
      </c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48"/>
      <c r="Y729" s="148"/>
      <c r="Z729" s="148"/>
      <c r="AA729" s="148"/>
      <c r="AB729" s="148"/>
      <c r="AC729" s="148"/>
      <c r="AD729" s="148"/>
      <c r="AE729" s="148"/>
      <c r="AF729" s="148" t="s">
        <v>135</v>
      </c>
      <c r="AG729" s="148">
        <v>0</v>
      </c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</row>
    <row r="730" spans="1:59" outlineLevel="1" x14ac:dyDescent="0.2">
      <c r="A730" s="155"/>
      <c r="B730" s="156"/>
      <c r="C730" s="187" t="s">
        <v>566</v>
      </c>
      <c r="D730" s="158"/>
      <c r="E730" s="159">
        <v>8</v>
      </c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48"/>
      <c r="Y730" s="148"/>
      <c r="Z730" s="148"/>
      <c r="AA730" s="148"/>
      <c r="AB730" s="148"/>
      <c r="AC730" s="148"/>
      <c r="AD730" s="148"/>
      <c r="AE730" s="148"/>
      <c r="AF730" s="148" t="s">
        <v>135</v>
      </c>
      <c r="AG730" s="148">
        <v>0</v>
      </c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</row>
    <row r="731" spans="1:59" outlineLevel="1" x14ac:dyDescent="0.2">
      <c r="A731" s="155"/>
      <c r="B731" s="156"/>
      <c r="C731" s="187" t="s">
        <v>379</v>
      </c>
      <c r="D731" s="158"/>
      <c r="E731" s="159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48"/>
      <c r="Y731" s="148"/>
      <c r="Z731" s="148"/>
      <c r="AA731" s="148"/>
      <c r="AB731" s="148"/>
      <c r="AC731" s="148"/>
      <c r="AD731" s="148"/>
      <c r="AE731" s="148"/>
      <c r="AF731" s="148" t="s">
        <v>135</v>
      </c>
      <c r="AG731" s="148">
        <v>0</v>
      </c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</row>
    <row r="732" spans="1:59" outlineLevel="1" x14ac:dyDescent="0.2">
      <c r="A732" s="155"/>
      <c r="B732" s="156"/>
      <c r="C732" s="187" t="s">
        <v>517</v>
      </c>
      <c r="D732" s="158"/>
      <c r="E732" s="159">
        <v>6</v>
      </c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48"/>
      <c r="Y732" s="148"/>
      <c r="Z732" s="148"/>
      <c r="AA732" s="148"/>
      <c r="AB732" s="148"/>
      <c r="AC732" s="148"/>
      <c r="AD732" s="148"/>
      <c r="AE732" s="148"/>
      <c r="AF732" s="148" t="s">
        <v>135</v>
      </c>
      <c r="AG732" s="148">
        <v>0</v>
      </c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</row>
    <row r="733" spans="1:59" outlineLevel="1" x14ac:dyDescent="0.2">
      <c r="A733" s="155"/>
      <c r="B733" s="156"/>
      <c r="C733" s="187" t="s">
        <v>566</v>
      </c>
      <c r="D733" s="158"/>
      <c r="E733" s="159">
        <v>8</v>
      </c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48"/>
      <c r="Y733" s="148"/>
      <c r="Z733" s="148"/>
      <c r="AA733" s="148"/>
      <c r="AB733" s="148"/>
      <c r="AC733" s="148"/>
      <c r="AD733" s="148"/>
      <c r="AE733" s="148"/>
      <c r="AF733" s="148" t="s">
        <v>135</v>
      </c>
      <c r="AG733" s="148">
        <v>0</v>
      </c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</row>
    <row r="734" spans="1:59" outlineLevel="1" x14ac:dyDescent="0.2">
      <c r="A734" s="155"/>
      <c r="B734" s="156"/>
      <c r="C734" s="187" t="s">
        <v>148</v>
      </c>
      <c r="D734" s="158"/>
      <c r="E734" s="159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48"/>
      <c r="Y734" s="148"/>
      <c r="Z734" s="148"/>
      <c r="AA734" s="148"/>
      <c r="AB734" s="148"/>
      <c r="AC734" s="148"/>
      <c r="AD734" s="148"/>
      <c r="AE734" s="148"/>
      <c r="AF734" s="148" t="s">
        <v>135</v>
      </c>
      <c r="AG734" s="148">
        <v>0</v>
      </c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</row>
    <row r="735" spans="1:59" outlineLevel="1" x14ac:dyDescent="0.2">
      <c r="A735" s="155"/>
      <c r="B735" s="156"/>
      <c r="C735" s="187" t="s">
        <v>567</v>
      </c>
      <c r="D735" s="158"/>
      <c r="E735" s="159">
        <v>2</v>
      </c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48"/>
      <c r="Y735" s="148"/>
      <c r="Z735" s="148"/>
      <c r="AA735" s="148"/>
      <c r="AB735" s="148"/>
      <c r="AC735" s="148"/>
      <c r="AD735" s="148"/>
      <c r="AE735" s="148"/>
      <c r="AF735" s="148" t="s">
        <v>135</v>
      </c>
      <c r="AG735" s="148">
        <v>0</v>
      </c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</row>
    <row r="736" spans="1:59" outlineLevel="1" x14ac:dyDescent="0.2">
      <c r="A736" s="155"/>
      <c r="B736" s="156"/>
      <c r="C736" s="187" t="s">
        <v>568</v>
      </c>
      <c r="D736" s="158"/>
      <c r="E736" s="159">
        <v>2</v>
      </c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48"/>
      <c r="Y736" s="148"/>
      <c r="Z736" s="148"/>
      <c r="AA736" s="148"/>
      <c r="AB736" s="148"/>
      <c r="AC736" s="148"/>
      <c r="AD736" s="148"/>
      <c r="AE736" s="148"/>
      <c r="AF736" s="148" t="s">
        <v>135</v>
      </c>
      <c r="AG736" s="148">
        <v>0</v>
      </c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</row>
    <row r="737" spans="1:59" outlineLevel="1" x14ac:dyDescent="0.2">
      <c r="A737" s="155"/>
      <c r="B737" s="156"/>
      <c r="C737" s="188" t="s">
        <v>263</v>
      </c>
      <c r="D737" s="160"/>
      <c r="E737" s="161">
        <v>32</v>
      </c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48"/>
      <c r="Y737" s="148"/>
      <c r="Z737" s="148"/>
      <c r="AA737" s="148"/>
      <c r="AB737" s="148"/>
      <c r="AC737" s="148"/>
      <c r="AD737" s="148"/>
      <c r="AE737" s="148"/>
      <c r="AF737" s="148" t="s">
        <v>135</v>
      </c>
      <c r="AG737" s="148">
        <v>1</v>
      </c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</row>
    <row r="738" spans="1:59" outlineLevel="1" x14ac:dyDescent="0.2">
      <c r="A738" s="155"/>
      <c r="B738" s="156"/>
      <c r="C738" s="187" t="s">
        <v>376</v>
      </c>
      <c r="D738" s="158"/>
      <c r="E738" s="159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48"/>
      <c r="Y738" s="148"/>
      <c r="Z738" s="148"/>
      <c r="AA738" s="148"/>
      <c r="AB738" s="148"/>
      <c r="AC738" s="148"/>
      <c r="AD738" s="148"/>
      <c r="AE738" s="148"/>
      <c r="AF738" s="148" t="s">
        <v>135</v>
      </c>
      <c r="AG738" s="148">
        <v>0</v>
      </c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</row>
    <row r="739" spans="1:59" outlineLevel="1" x14ac:dyDescent="0.2">
      <c r="A739" s="155"/>
      <c r="B739" s="156"/>
      <c r="C739" s="187" t="s">
        <v>569</v>
      </c>
      <c r="D739" s="158"/>
      <c r="E739" s="159">
        <v>2</v>
      </c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48"/>
      <c r="Y739" s="148"/>
      <c r="Z739" s="148"/>
      <c r="AA739" s="148"/>
      <c r="AB739" s="148"/>
      <c r="AC739" s="148"/>
      <c r="AD739" s="148"/>
      <c r="AE739" s="148"/>
      <c r="AF739" s="148" t="s">
        <v>135</v>
      </c>
      <c r="AG739" s="148">
        <v>0</v>
      </c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</row>
    <row r="740" spans="1:59" outlineLevel="1" x14ac:dyDescent="0.2">
      <c r="A740" s="155"/>
      <c r="B740" s="156"/>
      <c r="C740" s="187" t="s">
        <v>379</v>
      </c>
      <c r="D740" s="158"/>
      <c r="E740" s="159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48"/>
      <c r="Y740" s="148"/>
      <c r="Z740" s="148"/>
      <c r="AA740" s="148"/>
      <c r="AB740" s="148"/>
      <c r="AC740" s="148"/>
      <c r="AD740" s="148"/>
      <c r="AE740" s="148"/>
      <c r="AF740" s="148" t="s">
        <v>135</v>
      </c>
      <c r="AG740" s="148">
        <v>0</v>
      </c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</row>
    <row r="741" spans="1:59" outlineLevel="1" x14ac:dyDescent="0.2">
      <c r="A741" s="155"/>
      <c r="B741" s="156"/>
      <c r="C741" s="187" t="s">
        <v>569</v>
      </c>
      <c r="D741" s="158"/>
      <c r="E741" s="159">
        <v>2</v>
      </c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48"/>
      <c r="Y741" s="148"/>
      <c r="Z741" s="148"/>
      <c r="AA741" s="148"/>
      <c r="AB741" s="148"/>
      <c r="AC741" s="148"/>
      <c r="AD741" s="148"/>
      <c r="AE741" s="148"/>
      <c r="AF741" s="148" t="s">
        <v>135</v>
      </c>
      <c r="AG741" s="148">
        <v>0</v>
      </c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</row>
    <row r="742" spans="1:59" outlineLevel="1" x14ac:dyDescent="0.2">
      <c r="A742" s="155"/>
      <c r="B742" s="156"/>
      <c r="C742" s="188" t="s">
        <v>263</v>
      </c>
      <c r="D742" s="160"/>
      <c r="E742" s="161">
        <v>4</v>
      </c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48"/>
      <c r="Y742" s="148"/>
      <c r="Z742" s="148"/>
      <c r="AA742" s="148"/>
      <c r="AB742" s="148"/>
      <c r="AC742" s="148"/>
      <c r="AD742" s="148"/>
      <c r="AE742" s="148"/>
      <c r="AF742" s="148" t="s">
        <v>135</v>
      </c>
      <c r="AG742" s="148">
        <v>1</v>
      </c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</row>
    <row r="743" spans="1:59" outlineLevel="1" x14ac:dyDescent="0.2">
      <c r="A743" s="155"/>
      <c r="B743" s="156"/>
      <c r="C743" s="187" t="s">
        <v>376</v>
      </c>
      <c r="D743" s="158"/>
      <c r="E743" s="159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48"/>
      <c r="Y743" s="148"/>
      <c r="Z743" s="148"/>
      <c r="AA743" s="148"/>
      <c r="AB743" s="148"/>
      <c r="AC743" s="148"/>
      <c r="AD743" s="148"/>
      <c r="AE743" s="148"/>
      <c r="AF743" s="148" t="s">
        <v>135</v>
      </c>
      <c r="AG743" s="148">
        <v>0</v>
      </c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</row>
    <row r="744" spans="1:59" outlineLevel="1" x14ac:dyDescent="0.2">
      <c r="A744" s="155"/>
      <c r="B744" s="156"/>
      <c r="C744" s="187" t="s">
        <v>529</v>
      </c>
      <c r="D744" s="158"/>
      <c r="E744" s="159">
        <v>6</v>
      </c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48"/>
      <c r="Y744" s="148"/>
      <c r="Z744" s="148"/>
      <c r="AA744" s="148"/>
      <c r="AB744" s="148"/>
      <c r="AC744" s="148"/>
      <c r="AD744" s="148"/>
      <c r="AE744" s="148"/>
      <c r="AF744" s="148" t="s">
        <v>135</v>
      </c>
      <c r="AG744" s="148">
        <v>0</v>
      </c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</row>
    <row r="745" spans="1:59" outlineLevel="1" x14ac:dyDescent="0.2">
      <c r="A745" s="155"/>
      <c r="B745" s="156"/>
      <c r="C745" s="187" t="s">
        <v>530</v>
      </c>
      <c r="D745" s="158"/>
      <c r="E745" s="159">
        <v>1</v>
      </c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48"/>
      <c r="Y745" s="148"/>
      <c r="Z745" s="148"/>
      <c r="AA745" s="148"/>
      <c r="AB745" s="148"/>
      <c r="AC745" s="148"/>
      <c r="AD745" s="148"/>
      <c r="AE745" s="148"/>
      <c r="AF745" s="148" t="s">
        <v>135</v>
      </c>
      <c r="AG745" s="148">
        <v>0</v>
      </c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</row>
    <row r="746" spans="1:59" outlineLevel="1" x14ac:dyDescent="0.2">
      <c r="A746" s="155"/>
      <c r="B746" s="156"/>
      <c r="C746" s="187" t="s">
        <v>379</v>
      </c>
      <c r="D746" s="158"/>
      <c r="E746" s="159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48"/>
      <c r="Y746" s="148"/>
      <c r="Z746" s="148"/>
      <c r="AA746" s="148"/>
      <c r="AB746" s="148"/>
      <c r="AC746" s="148"/>
      <c r="AD746" s="148"/>
      <c r="AE746" s="148"/>
      <c r="AF746" s="148" t="s">
        <v>135</v>
      </c>
      <c r="AG746" s="148">
        <v>0</v>
      </c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</row>
    <row r="747" spans="1:59" outlineLevel="1" x14ac:dyDescent="0.2">
      <c r="A747" s="155"/>
      <c r="B747" s="156"/>
      <c r="C747" s="187" t="s">
        <v>531</v>
      </c>
      <c r="D747" s="158"/>
      <c r="E747" s="159">
        <v>4</v>
      </c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48"/>
      <c r="Y747" s="148"/>
      <c r="Z747" s="148"/>
      <c r="AA747" s="148"/>
      <c r="AB747" s="148"/>
      <c r="AC747" s="148"/>
      <c r="AD747" s="148"/>
      <c r="AE747" s="148"/>
      <c r="AF747" s="148" t="s">
        <v>135</v>
      </c>
      <c r="AG747" s="148">
        <v>0</v>
      </c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</row>
    <row r="748" spans="1:59" outlineLevel="1" x14ac:dyDescent="0.2">
      <c r="A748" s="155"/>
      <c r="B748" s="156"/>
      <c r="C748" s="187" t="s">
        <v>530</v>
      </c>
      <c r="D748" s="158"/>
      <c r="E748" s="159">
        <v>1</v>
      </c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48"/>
      <c r="Y748" s="148"/>
      <c r="Z748" s="148"/>
      <c r="AA748" s="148"/>
      <c r="AB748" s="148"/>
      <c r="AC748" s="148"/>
      <c r="AD748" s="148"/>
      <c r="AE748" s="148"/>
      <c r="AF748" s="148" t="s">
        <v>135</v>
      </c>
      <c r="AG748" s="148">
        <v>0</v>
      </c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</row>
    <row r="749" spans="1:59" outlineLevel="1" x14ac:dyDescent="0.2">
      <c r="A749" s="155"/>
      <c r="B749" s="156"/>
      <c r="C749" s="187" t="s">
        <v>148</v>
      </c>
      <c r="D749" s="158"/>
      <c r="E749" s="159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48"/>
      <c r="Y749" s="148"/>
      <c r="Z749" s="148"/>
      <c r="AA749" s="148"/>
      <c r="AB749" s="148"/>
      <c r="AC749" s="148"/>
      <c r="AD749" s="148"/>
      <c r="AE749" s="148"/>
      <c r="AF749" s="148" t="s">
        <v>135</v>
      </c>
      <c r="AG749" s="148">
        <v>0</v>
      </c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</row>
    <row r="750" spans="1:59" outlineLevel="1" x14ac:dyDescent="0.2">
      <c r="A750" s="155"/>
      <c r="B750" s="156"/>
      <c r="C750" s="187" t="s">
        <v>532</v>
      </c>
      <c r="D750" s="158"/>
      <c r="E750" s="159">
        <v>1</v>
      </c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48"/>
      <c r="Y750" s="148"/>
      <c r="Z750" s="148"/>
      <c r="AA750" s="148"/>
      <c r="AB750" s="148"/>
      <c r="AC750" s="148"/>
      <c r="AD750" s="148"/>
      <c r="AE750" s="148"/>
      <c r="AF750" s="148" t="s">
        <v>135</v>
      </c>
      <c r="AG750" s="148">
        <v>0</v>
      </c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</row>
    <row r="751" spans="1:59" outlineLevel="1" x14ac:dyDescent="0.2">
      <c r="A751" s="155"/>
      <c r="B751" s="156"/>
      <c r="C751" s="187" t="s">
        <v>530</v>
      </c>
      <c r="D751" s="158"/>
      <c r="E751" s="159">
        <v>1</v>
      </c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48"/>
      <c r="Y751" s="148"/>
      <c r="Z751" s="148"/>
      <c r="AA751" s="148"/>
      <c r="AB751" s="148"/>
      <c r="AC751" s="148"/>
      <c r="AD751" s="148"/>
      <c r="AE751" s="148"/>
      <c r="AF751" s="148" t="s">
        <v>135</v>
      </c>
      <c r="AG751" s="148">
        <v>0</v>
      </c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</row>
    <row r="752" spans="1:59" outlineLevel="1" x14ac:dyDescent="0.2">
      <c r="A752" s="155"/>
      <c r="B752" s="156"/>
      <c r="C752" s="188" t="s">
        <v>263</v>
      </c>
      <c r="D752" s="160"/>
      <c r="E752" s="161">
        <v>14</v>
      </c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48"/>
      <c r="Y752" s="148"/>
      <c r="Z752" s="148"/>
      <c r="AA752" s="148"/>
      <c r="AB752" s="148"/>
      <c r="AC752" s="148"/>
      <c r="AD752" s="148"/>
      <c r="AE752" s="148"/>
      <c r="AF752" s="148" t="s">
        <v>135</v>
      </c>
      <c r="AG752" s="148">
        <v>1</v>
      </c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</row>
    <row r="753" spans="1:59" ht="22.5" outlineLevel="1" x14ac:dyDescent="0.2">
      <c r="A753" s="169">
        <v>83</v>
      </c>
      <c r="B753" s="170" t="s">
        <v>592</v>
      </c>
      <c r="C753" s="186" t="s">
        <v>593</v>
      </c>
      <c r="D753" s="171" t="s">
        <v>294</v>
      </c>
      <c r="E753" s="172">
        <v>2</v>
      </c>
      <c r="F753" s="173"/>
      <c r="G753" s="174">
        <f>ROUND(E753*F753,2)</f>
        <v>0</v>
      </c>
      <c r="H753" s="173"/>
      <c r="I753" s="174">
        <f>ROUND(E753*H753,2)</f>
        <v>0</v>
      </c>
      <c r="J753" s="173"/>
      <c r="K753" s="174">
        <f>ROUND(E753*J753,2)</f>
        <v>0</v>
      </c>
      <c r="L753" s="174">
        <v>21</v>
      </c>
      <c r="M753" s="174">
        <f>G753*(1+L753/100)</f>
        <v>0</v>
      </c>
      <c r="N753" s="174">
        <v>2.0000000000000001E-4</v>
      </c>
      <c r="O753" s="174">
        <f>ROUND(E753*N753,2)</f>
        <v>0</v>
      </c>
      <c r="P753" s="174">
        <v>0</v>
      </c>
      <c r="Q753" s="174">
        <f>ROUND(E753*P753,2)</f>
        <v>0</v>
      </c>
      <c r="R753" s="174" t="s">
        <v>189</v>
      </c>
      <c r="S753" s="175" t="s">
        <v>131</v>
      </c>
      <c r="T753" s="157">
        <v>0</v>
      </c>
      <c r="U753" s="157">
        <f>ROUND(E753*T753,2)</f>
        <v>0</v>
      </c>
      <c r="V753" s="157"/>
      <c r="W753" s="157" t="s">
        <v>190</v>
      </c>
      <c r="X753" s="148"/>
      <c r="Y753" s="148"/>
      <c r="Z753" s="148"/>
      <c r="AA753" s="148"/>
      <c r="AB753" s="148"/>
      <c r="AC753" s="148"/>
      <c r="AD753" s="148"/>
      <c r="AE753" s="148"/>
      <c r="AF753" s="148" t="s">
        <v>191</v>
      </c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</row>
    <row r="754" spans="1:59" outlineLevel="1" x14ac:dyDescent="0.2">
      <c r="A754" s="155"/>
      <c r="B754" s="156"/>
      <c r="C754" s="187" t="s">
        <v>376</v>
      </c>
      <c r="D754" s="158"/>
      <c r="E754" s="159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48"/>
      <c r="Y754" s="148"/>
      <c r="Z754" s="148"/>
      <c r="AA754" s="148"/>
      <c r="AB754" s="148"/>
      <c r="AC754" s="148"/>
      <c r="AD754" s="148"/>
      <c r="AE754" s="148"/>
      <c r="AF754" s="148" t="s">
        <v>135</v>
      </c>
      <c r="AG754" s="148">
        <v>0</v>
      </c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</row>
    <row r="755" spans="1:59" outlineLevel="1" x14ac:dyDescent="0.2">
      <c r="A755" s="155"/>
      <c r="B755" s="156"/>
      <c r="C755" s="187" t="s">
        <v>519</v>
      </c>
      <c r="D755" s="158"/>
      <c r="E755" s="159">
        <v>1</v>
      </c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48"/>
      <c r="Y755" s="148"/>
      <c r="Z755" s="148"/>
      <c r="AA755" s="148"/>
      <c r="AB755" s="148"/>
      <c r="AC755" s="148"/>
      <c r="AD755" s="148"/>
      <c r="AE755" s="148"/>
      <c r="AF755" s="148" t="s">
        <v>135</v>
      </c>
      <c r="AG755" s="148">
        <v>0</v>
      </c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</row>
    <row r="756" spans="1:59" outlineLevel="1" x14ac:dyDescent="0.2">
      <c r="A756" s="155"/>
      <c r="B756" s="156"/>
      <c r="C756" s="187" t="s">
        <v>379</v>
      </c>
      <c r="D756" s="158"/>
      <c r="E756" s="159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48"/>
      <c r="Y756" s="148"/>
      <c r="Z756" s="148"/>
      <c r="AA756" s="148"/>
      <c r="AB756" s="148"/>
      <c r="AC756" s="148"/>
      <c r="AD756" s="148"/>
      <c r="AE756" s="148"/>
      <c r="AF756" s="148" t="s">
        <v>135</v>
      </c>
      <c r="AG756" s="148">
        <v>0</v>
      </c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</row>
    <row r="757" spans="1:59" outlineLevel="1" x14ac:dyDescent="0.2">
      <c r="A757" s="155"/>
      <c r="B757" s="156"/>
      <c r="C757" s="187" t="s">
        <v>519</v>
      </c>
      <c r="D757" s="158"/>
      <c r="E757" s="159">
        <v>1</v>
      </c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48"/>
      <c r="Y757" s="148"/>
      <c r="Z757" s="148"/>
      <c r="AA757" s="148"/>
      <c r="AB757" s="148"/>
      <c r="AC757" s="148"/>
      <c r="AD757" s="148"/>
      <c r="AE757" s="148"/>
      <c r="AF757" s="148" t="s">
        <v>135</v>
      </c>
      <c r="AG757" s="148">
        <v>0</v>
      </c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</row>
    <row r="758" spans="1:59" outlineLevel="1" x14ac:dyDescent="0.2">
      <c r="A758" s="169">
        <v>84</v>
      </c>
      <c r="B758" s="170" t="s">
        <v>594</v>
      </c>
      <c r="C758" s="186" t="s">
        <v>595</v>
      </c>
      <c r="D758" s="171" t="s">
        <v>294</v>
      </c>
      <c r="E758" s="172">
        <v>2</v>
      </c>
      <c r="F758" s="173"/>
      <c r="G758" s="174">
        <f>ROUND(E758*F758,2)</f>
        <v>0</v>
      </c>
      <c r="H758" s="173"/>
      <c r="I758" s="174">
        <f>ROUND(E758*H758,2)</f>
        <v>0</v>
      </c>
      <c r="J758" s="173"/>
      <c r="K758" s="174">
        <f>ROUND(E758*J758,2)</f>
        <v>0</v>
      </c>
      <c r="L758" s="174">
        <v>21</v>
      </c>
      <c r="M758" s="174">
        <f>G758*(1+L758/100)</f>
        <v>0</v>
      </c>
      <c r="N758" s="174">
        <v>4.4000000000000002E-4</v>
      </c>
      <c r="O758" s="174">
        <f>ROUND(E758*N758,2)</f>
        <v>0</v>
      </c>
      <c r="P758" s="174">
        <v>0</v>
      </c>
      <c r="Q758" s="174">
        <f>ROUND(E758*P758,2)</f>
        <v>0</v>
      </c>
      <c r="R758" s="174" t="s">
        <v>189</v>
      </c>
      <c r="S758" s="175" t="s">
        <v>131</v>
      </c>
      <c r="T758" s="157">
        <v>0</v>
      </c>
      <c r="U758" s="157">
        <f>ROUND(E758*T758,2)</f>
        <v>0</v>
      </c>
      <c r="V758" s="157"/>
      <c r="W758" s="157" t="s">
        <v>190</v>
      </c>
      <c r="X758" s="148"/>
      <c r="Y758" s="148"/>
      <c r="Z758" s="148"/>
      <c r="AA758" s="148"/>
      <c r="AB758" s="148"/>
      <c r="AC758" s="148"/>
      <c r="AD758" s="148"/>
      <c r="AE758" s="148"/>
      <c r="AF758" s="148" t="s">
        <v>191</v>
      </c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</row>
    <row r="759" spans="1:59" outlineLevel="1" x14ac:dyDescent="0.2">
      <c r="A759" s="155"/>
      <c r="B759" s="156"/>
      <c r="C759" s="187" t="s">
        <v>147</v>
      </c>
      <c r="D759" s="158"/>
      <c r="E759" s="159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48"/>
      <c r="Y759" s="148"/>
      <c r="Z759" s="148"/>
      <c r="AA759" s="148"/>
      <c r="AB759" s="148"/>
      <c r="AC759" s="148"/>
      <c r="AD759" s="148"/>
      <c r="AE759" s="148"/>
      <c r="AF759" s="148" t="s">
        <v>135</v>
      </c>
      <c r="AG759" s="148">
        <v>0</v>
      </c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</row>
    <row r="760" spans="1:59" outlineLevel="1" x14ac:dyDescent="0.2">
      <c r="A760" s="155"/>
      <c r="B760" s="156"/>
      <c r="C760" s="187" t="s">
        <v>524</v>
      </c>
      <c r="D760" s="158"/>
      <c r="E760" s="159">
        <v>2</v>
      </c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48"/>
      <c r="Y760" s="148"/>
      <c r="Z760" s="148"/>
      <c r="AA760" s="148"/>
      <c r="AB760" s="148"/>
      <c r="AC760" s="148"/>
      <c r="AD760" s="148"/>
      <c r="AE760" s="148"/>
      <c r="AF760" s="148" t="s">
        <v>135</v>
      </c>
      <c r="AG760" s="148">
        <v>0</v>
      </c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</row>
    <row r="761" spans="1:59" outlineLevel="1" x14ac:dyDescent="0.2">
      <c r="A761" s="176">
        <v>85</v>
      </c>
      <c r="B761" s="177" t="s">
        <v>596</v>
      </c>
      <c r="C761" s="189" t="s">
        <v>539</v>
      </c>
      <c r="D761" s="178" t="s">
        <v>347</v>
      </c>
      <c r="E761" s="179">
        <v>3</v>
      </c>
      <c r="F761" s="180"/>
      <c r="G761" s="181">
        <f>ROUND(E761*F761,2)</f>
        <v>0</v>
      </c>
      <c r="H761" s="180"/>
      <c r="I761" s="181">
        <f>ROUND(E761*H761,2)</f>
        <v>0</v>
      </c>
      <c r="J761" s="180"/>
      <c r="K761" s="181">
        <f>ROUND(E761*J761,2)</f>
        <v>0</v>
      </c>
      <c r="L761" s="181">
        <v>21</v>
      </c>
      <c r="M761" s="181">
        <f>G761*(1+L761/100)</f>
        <v>0</v>
      </c>
      <c r="N761" s="181">
        <v>0</v>
      </c>
      <c r="O761" s="181">
        <f>ROUND(E761*N761,2)</f>
        <v>0</v>
      </c>
      <c r="P761" s="181">
        <v>0</v>
      </c>
      <c r="Q761" s="181">
        <f>ROUND(E761*P761,2)</f>
        <v>0</v>
      </c>
      <c r="R761" s="181"/>
      <c r="S761" s="182" t="s">
        <v>322</v>
      </c>
      <c r="T761" s="157">
        <v>0</v>
      </c>
      <c r="U761" s="157">
        <f>ROUND(E761*T761,2)</f>
        <v>0</v>
      </c>
      <c r="V761" s="157"/>
      <c r="W761" s="157" t="s">
        <v>190</v>
      </c>
      <c r="X761" s="148"/>
      <c r="Y761" s="148"/>
      <c r="Z761" s="148"/>
      <c r="AA761" s="148"/>
      <c r="AB761" s="148"/>
      <c r="AC761" s="148"/>
      <c r="AD761" s="148"/>
      <c r="AE761" s="148"/>
      <c r="AF761" s="148" t="s">
        <v>191</v>
      </c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</row>
    <row r="762" spans="1:59" outlineLevel="1" x14ac:dyDescent="0.2">
      <c r="A762" s="176">
        <v>86</v>
      </c>
      <c r="B762" s="177" t="s">
        <v>597</v>
      </c>
      <c r="C762" s="189" t="s">
        <v>598</v>
      </c>
      <c r="D762" s="178" t="s">
        <v>139</v>
      </c>
      <c r="E762" s="179">
        <v>1.01163</v>
      </c>
      <c r="F762" s="180"/>
      <c r="G762" s="181">
        <f>ROUND(E762*F762,2)</f>
        <v>0</v>
      </c>
      <c r="H762" s="180"/>
      <c r="I762" s="181">
        <f>ROUND(E762*H762,2)</f>
        <v>0</v>
      </c>
      <c r="J762" s="180"/>
      <c r="K762" s="181">
        <f>ROUND(E762*J762,2)</f>
        <v>0</v>
      </c>
      <c r="L762" s="181">
        <v>21</v>
      </c>
      <c r="M762" s="181">
        <f>G762*(1+L762/100)</f>
        <v>0</v>
      </c>
      <c r="N762" s="181">
        <v>0</v>
      </c>
      <c r="O762" s="181">
        <f>ROUND(E762*N762,2)</f>
        <v>0</v>
      </c>
      <c r="P762" s="181">
        <v>0</v>
      </c>
      <c r="Q762" s="181">
        <f>ROUND(E762*P762,2)</f>
        <v>0</v>
      </c>
      <c r="R762" s="181"/>
      <c r="S762" s="182" t="s">
        <v>131</v>
      </c>
      <c r="T762" s="157">
        <v>1.327</v>
      </c>
      <c r="U762" s="157">
        <f>ROUND(E762*T762,2)</f>
        <v>1.34</v>
      </c>
      <c r="V762" s="157"/>
      <c r="W762" s="157" t="s">
        <v>453</v>
      </c>
      <c r="X762" s="148"/>
      <c r="Y762" s="148"/>
      <c r="Z762" s="148"/>
      <c r="AA762" s="148"/>
      <c r="AB762" s="148"/>
      <c r="AC762" s="148"/>
      <c r="AD762" s="148"/>
      <c r="AE762" s="148"/>
      <c r="AF762" s="148" t="s">
        <v>454</v>
      </c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</row>
    <row r="763" spans="1:59" x14ac:dyDescent="0.2">
      <c r="A763" s="163" t="s">
        <v>126</v>
      </c>
      <c r="B763" s="164" t="s">
        <v>77</v>
      </c>
      <c r="C763" s="185" t="s">
        <v>78</v>
      </c>
      <c r="D763" s="165"/>
      <c r="E763" s="166"/>
      <c r="F763" s="167"/>
      <c r="G763" s="167">
        <f>SUMIF(AF764:AF987,"&lt;&gt;NOR",G764:G987)</f>
        <v>0</v>
      </c>
      <c r="H763" s="167"/>
      <c r="I763" s="167">
        <f>SUM(I764:I987)</f>
        <v>0</v>
      </c>
      <c r="J763" s="167"/>
      <c r="K763" s="167">
        <f>SUM(K764:K987)</f>
        <v>0</v>
      </c>
      <c r="L763" s="167"/>
      <c r="M763" s="167">
        <f>SUM(M764:M987)</f>
        <v>0</v>
      </c>
      <c r="N763" s="167"/>
      <c r="O763" s="167">
        <f>SUM(O764:O987)</f>
        <v>0.88000000000000012</v>
      </c>
      <c r="P763" s="167"/>
      <c r="Q763" s="167">
        <f>SUM(Q764:Q987)</f>
        <v>1.05</v>
      </c>
      <c r="R763" s="167"/>
      <c r="S763" s="168"/>
      <c r="T763" s="162"/>
      <c r="U763" s="162">
        <f>SUM(U764:U987)</f>
        <v>133.19000000000003</v>
      </c>
      <c r="V763" s="162"/>
      <c r="W763" s="162"/>
      <c r="AF763" t="s">
        <v>127</v>
      </c>
    </row>
    <row r="764" spans="1:59" outlineLevel="1" x14ac:dyDescent="0.2">
      <c r="A764" s="169">
        <v>87</v>
      </c>
      <c r="B764" s="170" t="s">
        <v>599</v>
      </c>
      <c r="C764" s="186" t="s">
        <v>600</v>
      </c>
      <c r="D764" s="171" t="s">
        <v>601</v>
      </c>
      <c r="E764" s="172">
        <v>14</v>
      </c>
      <c r="F764" s="173"/>
      <c r="G764" s="174">
        <f>ROUND(E764*F764,2)</f>
        <v>0</v>
      </c>
      <c r="H764" s="173"/>
      <c r="I764" s="174">
        <f>ROUND(E764*H764,2)</f>
        <v>0</v>
      </c>
      <c r="J764" s="173"/>
      <c r="K764" s="174">
        <f>ROUND(E764*J764,2)</f>
        <v>0</v>
      </c>
      <c r="L764" s="174">
        <v>21</v>
      </c>
      <c r="M764" s="174">
        <f>G764*(1+L764/100)</f>
        <v>0</v>
      </c>
      <c r="N764" s="174">
        <v>0</v>
      </c>
      <c r="O764" s="174">
        <f>ROUND(E764*N764,2)</f>
        <v>0</v>
      </c>
      <c r="P764" s="174">
        <v>0</v>
      </c>
      <c r="Q764" s="174">
        <f>ROUND(E764*P764,2)</f>
        <v>0</v>
      </c>
      <c r="R764" s="174"/>
      <c r="S764" s="175" t="s">
        <v>131</v>
      </c>
      <c r="T764" s="157">
        <v>1.9</v>
      </c>
      <c r="U764" s="157">
        <f>ROUND(E764*T764,2)</f>
        <v>26.6</v>
      </c>
      <c r="V764" s="157"/>
      <c r="W764" s="157" t="s">
        <v>132</v>
      </c>
      <c r="X764" s="148"/>
      <c r="Y764" s="148"/>
      <c r="Z764" s="148"/>
      <c r="AA764" s="148"/>
      <c r="AB764" s="148"/>
      <c r="AC764" s="148"/>
      <c r="AD764" s="148"/>
      <c r="AE764" s="148"/>
      <c r="AF764" s="148" t="s">
        <v>457</v>
      </c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</row>
    <row r="765" spans="1:59" outlineLevel="1" x14ac:dyDescent="0.2">
      <c r="A765" s="155"/>
      <c r="B765" s="156"/>
      <c r="C765" s="187" t="s">
        <v>376</v>
      </c>
      <c r="D765" s="158"/>
      <c r="E765" s="159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48"/>
      <c r="Y765" s="148"/>
      <c r="Z765" s="148"/>
      <c r="AA765" s="148"/>
      <c r="AB765" s="148"/>
      <c r="AC765" s="148"/>
      <c r="AD765" s="148"/>
      <c r="AE765" s="148"/>
      <c r="AF765" s="148" t="s">
        <v>135</v>
      </c>
      <c r="AG765" s="148">
        <v>0</v>
      </c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</row>
    <row r="766" spans="1:59" outlineLevel="1" x14ac:dyDescent="0.2">
      <c r="A766" s="155"/>
      <c r="B766" s="156"/>
      <c r="C766" s="187" t="s">
        <v>529</v>
      </c>
      <c r="D766" s="158"/>
      <c r="E766" s="159">
        <v>6</v>
      </c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48"/>
      <c r="Y766" s="148"/>
      <c r="Z766" s="148"/>
      <c r="AA766" s="148"/>
      <c r="AB766" s="148"/>
      <c r="AC766" s="148"/>
      <c r="AD766" s="148"/>
      <c r="AE766" s="148"/>
      <c r="AF766" s="148" t="s">
        <v>135</v>
      </c>
      <c r="AG766" s="148">
        <v>0</v>
      </c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</row>
    <row r="767" spans="1:59" outlineLevel="1" x14ac:dyDescent="0.2">
      <c r="A767" s="155"/>
      <c r="B767" s="156"/>
      <c r="C767" s="187" t="s">
        <v>530</v>
      </c>
      <c r="D767" s="158"/>
      <c r="E767" s="159">
        <v>1</v>
      </c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48"/>
      <c r="Y767" s="148"/>
      <c r="Z767" s="148"/>
      <c r="AA767" s="148"/>
      <c r="AB767" s="148"/>
      <c r="AC767" s="148"/>
      <c r="AD767" s="148"/>
      <c r="AE767" s="148"/>
      <c r="AF767" s="148" t="s">
        <v>135</v>
      </c>
      <c r="AG767" s="148">
        <v>0</v>
      </c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</row>
    <row r="768" spans="1:59" outlineLevel="1" x14ac:dyDescent="0.2">
      <c r="A768" s="155"/>
      <c r="B768" s="156"/>
      <c r="C768" s="187" t="s">
        <v>379</v>
      </c>
      <c r="D768" s="158"/>
      <c r="E768" s="159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48"/>
      <c r="Y768" s="148"/>
      <c r="Z768" s="148"/>
      <c r="AA768" s="148"/>
      <c r="AB768" s="148"/>
      <c r="AC768" s="148"/>
      <c r="AD768" s="148"/>
      <c r="AE768" s="148"/>
      <c r="AF768" s="148" t="s">
        <v>135</v>
      </c>
      <c r="AG768" s="148">
        <v>0</v>
      </c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</row>
    <row r="769" spans="1:59" outlineLevel="1" x14ac:dyDescent="0.2">
      <c r="A769" s="155"/>
      <c r="B769" s="156"/>
      <c r="C769" s="187" t="s">
        <v>531</v>
      </c>
      <c r="D769" s="158"/>
      <c r="E769" s="159">
        <v>4</v>
      </c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48"/>
      <c r="Y769" s="148"/>
      <c r="Z769" s="148"/>
      <c r="AA769" s="148"/>
      <c r="AB769" s="148"/>
      <c r="AC769" s="148"/>
      <c r="AD769" s="148"/>
      <c r="AE769" s="148"/>
      <c r="AF769" s="148" t="s">
        <v>135</v>
      </c>
      <c r="AG769" s="148">
        <v>0</v>
      </c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</row>
    <row r="770" spans="1:59" outlineLevel="1" x14ac:dyDescent="0.2">
      <c r="A770" s="155"/>
      <c r="B770" s="156"/>
      <c r="C770" s="187" t="s">
        <v>530</v>
      </c>
      <c r="D770" s="158"/>
      <c r="E770" s="159">
        <v>1</v>
      </c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48"/>
      <c r="Y770" s="148"/>
      <c r="Z770" s="148"/>
      <c r="AA770" s="148"/>
      <c r="AB770" s="148"/>
      <c r="AC770" s="148"/>
      <c r="AD770" s="148"/>
      <c r="AE770" s="148"/>
      <c r="AF770" s="148" t="s">
        <v>135</v>
      </c>
      <c r="AG770" s="148">
        <v>0</v>
      </c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</row>
    <row r="771" spans="1:59" outlineLevel="1" x14ac:dyDescent="0.2">
      <c r="A771" s="155"/>
      <c r="B771" s="156"/>
      <c r="C771" s="187" t="s">
        <v>148</v>
      </c>
      <c r="D771" s="158"/>
      <c r="E771" s="159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48"/>
      <c r="Y771" s="148"/>
      <c r="Z771" s="148"/>
      <c r="AA771" s="148"/>
      <c r="AB771" s="148"/>
      <c r="AC771" s="148"/>
      <c r="AD771" s="148"/>
      <c r="AE771" s="148"/>
      <c r="AF771" s="148" t="s">
        <v>135</v>
      </c>
      <c r="AG771" s="148">
        <v>0</v>
      </c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</row>
    <row r="772" spans="1:59" outlineLevel="1" x14ac:dyDescent="0.2">
      <c r="A772" s="155"/>
      <c r="B772" s="156"/>
      <c r="C772" s="187" t="s">
        <v>532</v>
      </c>
      <c r="D772" s="158"/>
      <c r="E772" s="159">
        <v>1</v>
      </c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48"/>
      <c r="Y772" s="148"/>
      <c r="Z772" s="148"/>
      <c r="AA772" s="148"/>
      <c r="AB772" s="148"/>
      <c r="AC772" s="148"/>
      <c r="AD772" s="148"/>
      <c r="AE772" s="148"/>
      <c r="AF772" s="148" t="s">
        <v>135</v>
      </c>
      <c r="AG772" s="148">
        <v>0</v>
      </c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</row>
    <row r="773" spans="1:59" outlineLevel="1" x14ac:dyDescent="0.2">
      <c r="A773" s="155"/>
      <c r="B773" s="156"/>
      <c r="C773" s="187" t="s">
        <v>530</v>
      </c>
      <c r="D773" s="158"/>
      <c r="E773" s="159">
        <v>1</v>
      </c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48"/>
      <c r="Y773" s="148"/>
      <c r="Z773" s="148"/>
      <c r="AA773" s="148"/>
      <c r="AB773" s="148"/>
      <c r="AC773" s="148"/>
      <c r="AD773" s="148"/>
      <c r="AE773" s="148"/>
      <c r="AF773" s="148" t="s">
        <v>135</v>
      </c>
      <c r="AG773" s="148">
        <v>0</v>
      </c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</row>
    <row r="774" spans="1:59" outlineLevel="1" x14ac:dyDescent="0.2">
      <c r="A774" s="169">
        <v>88</v>
      </c>
      <c r="B774" s="170" t="s">
        <v>602</v>
      </c>
      <c r="C774" s="186" t="s">
        <v>603</v>
      </c>
      <c r="D774" s="171" t="s">
        <v>601</v>
      </c>
      <c r="E774" s="172">
        <v>11</v>
      </c>
      <c r="F774" s="173"/>
      <c r="G774" s="174">
        <f>ROUND(E774*F774,2)</f>
        <v>0</v>
      </c>
      <c r="H774" s="173"/>
      <c r="I774" s="174">
        <f>ROUND(E774*H774,2)</f>
        <v>0</v>
      </c>
      <c r="J774" s="173"/>
      <c r="K774" s="174">
        <f>ROUND(E774*J774,2)</f>
        <v>0</v>
      </c>
      <c r="L774" s="174">
        <v>21</v>
      </c>
      <c r="M774" s="174">
        <f>G774*(1+L774/100)</f>
        <v>0</v>
      </c>
      <c r="N774" s="174">
        <v>0</v>
      </c>
      <c r="O774" s="174">
        <f>ROUND(E774*N774,2)</f>
        <v>0</v>
      </c>
      <c r="P774" s="174">
        <v>1.933E-2</v>
      </c>
      <c r="Q774" s="174">
        <f>ROUND(E774*P774,2)</f>
        <v>0.21</v>
      </c>
      <c r="R774" s="174"/>
      <c r="S774" s="175" t="s">
        <v>131</v>
      </c>
      <c r="T774" s="157">
        <v>0.59</v>
      </c>
      <c r="U774" s="157">
        <f>ROUND(E774*T774,2)</f>
        <v>6.49</v>
      </c>
      <c r="V774" s="157"/>
      <c r="W774" s="157" t="s">
        <v>132</v>
      </c>
      <c r="X774" s="148"/>
      <c r="Y774" s="148"/>
      <c r="Z774" s="148"/>
      <c r="AA774" s="148"/>
      <c r="AB774" s="148"/>
      <c r="AC774" s="148"/>
      <c r="AD774" s="148"/>
      <c r="AE774" s="148"/>
      <c r="AF774" s="148" t="s">
        <v>133</v>
      </c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</row>
    <row r="775" spans="1:59" outlineLevel="1" x14ac:dyDescent="0.2">
      <c r="A775" s="155"/>
      <c r="B775" s="156"/>
      <c r="C775" s="187" t="s">
        <v>604</v>
      </c>
      <c r="D775" s="158"/>
      <c r="E775" s="159">
        <v>6</v>
      </c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48"/>
      <c r="Y775" s="148"/>
      <c r="Z775" s="148"/>
      <c r="AA775" s="148"/>
      <c r="AB775" s="148"/>
      <c r="AC775" s="148"/>
      <c r="AD775" s="148"/>
      <c r="AE775" s="148"/>
      <c r="AF775" s="148" t="s">
        <v>135</v>
      </c>
      <c r="AG775" s="148">
        <v>0</v>
      </c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</row>
    <row r="776" spans="1:59" outlineLevel="1" x14ac:dyDescent="0.2">
      <c r="A776" s="155"/>
      <c r="B776" s="156"/>
      <c r="C776" s="187" t="s">
        <v>605</v>
      </c>
      <c r="D776" s="158"/>
      <c r="E776" s="159">
        <v>5</v>
      </c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48"/>
      <c r="Y776" s="148"/>
      <c r="Z776" s="148"/>
      <c r="AA776" s="148"/>
      <c r="AB776" s="148"/>
      <c r="AC776" s="148"/>
      <c r="AD776" s="148"/>
      <c r="AE776" s="148"/>
      <c r="AF776" s="148" t="s">
        <v>135</v>
      </c>
      <c r="AG776" s="148">
        <v>0</v>
      </c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</row>
    <row r="777" spans="1:59" outlineLevel="1" x14ac:dyDescent="0.2">
      <c r="A777" s="169">
        <v>89</v>
      </c>
      <c r="B777" s="170" t="s">
        <v>606</v>
      </c>
      <c r="C777" s="186" t="s">
        <v>607</v>
      </c>
      <c r="D777" s="171" t="s">
        <v>601</v>
      </c>
      <c r="E777" s="172">
        <v>14</v>
      </c>
      <c r="F777" s="173"/>
      <c r="G777" s="174">
        <f>ROUND(E777*F777,2)</f>
        <v>0</v>
      </c>
      <c r="H777" s="173"/>
      <c r="I777" s="174">
        <f>ROUND(E777*H777,2)</f>
        <v>0</v>
      </c>
      <c r="J777" s="173"/>
      <c r="K777" s="174">
        <f>ROUND(E777*J777,2)</f>
        <v>0</v>
      </c>
      <c r="L777" s="174">
        <v>21</v>
      </c>
      <c r="M777" s="174">
        <f>G777*(1+L777/100)</f>
        <v>0</v>
      </c>
      <c r="N777" s="174">
        <v>8.8999999999999995E-4</v>
      </c>
      <c r="O777" s="174">
        <f>ROUND(E777*N777,2)</f>
        <v>0.01</v>
      </c>
      <c r="P777" s="174">
        <v>0</v>
      </c>
      <c r="Q777" s="174">
        <f>ROUND(E777*P777,2)</f>
        <v>0</v>
      </c>
      <c r="R777" s="174"/>
      <c r="S777" s="175" t="s">
        <v>131</v>
      </c>
      <c r="T777" s="157">
        <v>1.1200000000000001</v>
      </c>
      <c r="U777" s="157">
        <f>ROUND(E777*T777,2)</f>
        <v>15.68</v>
      </c>
      <c r="V777" s="157"/>
      <c r="W777" s="157" t="s">
        <v>132</v>
      </c>
      <c r="X777" s="148"/>
      <c r="Y777" s="148"/>
      <c r="Z777" s="148"/>
      <c r="AA777" s="148"/>
      <c r="AB777" s="148"/>
      <c r="AC777" s="148"/>
      <c r="AD777" s="148"/>
      <c r="AE777" s="148"/>
      <c r="AF777" s="148" t="s">
        <v>457</v>
      </c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</row>
    <row r="778" spans="1:59" outlineLevel="1" x14ac:dyDescent="0.2">
      <c r="A778" s="155"/>
      <c r="B778" s="156"/>
      <c r="C778" s="187" t="s">
        <v>376</v>
      </c>
      <c r="D778" s="158"/>
      <c r="E778" s="159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48"/>
      <c r="Y778" s="148"/>
      <c r="Z778" s="148"/>
      <c r="AA778" s="148"/>
      <c r="AB778" s="148"/>
      <c r="AC778" s="148"/>
      <c r="AD778" s="148"/>
      <c r="AE778" s="148"/>
      <c r="AF778" s="148" t="s">
        <v>135</v>
      </c>
      <c r="AG778" s="148">
        <v>0</v>
      </c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</row>
    <row r="779" spans="1:59" outlineLevel="1" x14ac:dyDescent="0.2">
      <c r="A779" s="155"/>
      <c r="B779" s="156"/>
      <c r="C779" s="187" t="s">
        <v>529</v>
      </c>
      <c r="D779" s="158"/>
      <c r="E779" s="159">
        <v>6</v>
      </c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48"/>
      <c r="Y779" s="148"/>
      <c r="Z779" s="148"/>
      <c r="AA779" s="148"/>
      <c r="AB779" s="148"/>
      <c r="AC779" s="148"/>
      <c r="AD779" s="148"/>
      <c r="AE779" s="148"/>
      <c r="AF779" s="148" t="s">
        <v>135</v>
      </c>
      <c r="AG779" s="148">
        <v>0</v>
      </c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</row>
    <row r="780" spans="1:59" outlineLevel="1" x14ac:dyDescent="0.2">
      <c r="A780" s="155"/>
      <c r="B780" s="156"/>
      <c r="C780" s="187" t="s">
        <v>530</v>
      </c>
      <c r="D780" s="158"/>
      <c r="E780" s="159">
        <v>1</v>
      </c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48"/>
      <c r="Y780" s="148"/>
      <c r="Z780" s="148"/>
      <c r="AA780" s="148"/>
      <c r="AB780" s="148"/>
      <c r="AC780" s="148"/>
      <c r="AD780" s="148"/>
      <c r="AE780" s="148"/>
      <c r="AF780" s="148" t="s">
        <v>135</v>
      </c>
      <c r="AG780" s="148">
        <v>0</v>
      </c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</row>
    <row r="781" spans="1:59" outlineLevel="1" x14ac:dyDescent="0.2">
      <c r="A781" s="155"/>
      <c r="B781" s="156"/>
      <c r="C781" s="187" t="s">
        <v>379</v>
      </c>
      <c r="D781" s="158"/>
      <c r="E781" s="159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48"/>
      <c r="Y781" s="148"/>
      <c r="Z781" s="148"/>
      <c r="AA781" s="148"/>
      <c r="AB781" s="148"/>
      <c r="AC781" s="148"/>
      <c r="AD781" s="148"/>
      <c r="AE781" s="148"/>
      <c r="AF781" s="148" t="s">
        <v>135</v>
      </c>
      <c r="AG781" s="148">
        <v>0</v>
      </c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</row>
    <row r="782" spans="1:59" outlineLevel="1" x14ac:dyDescent="0.2">
      <c r="A782" s="155"/>
      <c r="B782" s="156"/>
      <c r="C782" s="187" t="s">
        <v>531</v>
      </c>
      <c r="D782" s="158"/>
      <c r="E782" s="159">
        <v>4</v>
      </c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48"/>
      <c r="Y782" s="148"/>
      <c r="Z782" s="148"/>
      <c r="AA782" s="148"/>
      <c r="AB782" s="148"/>
      <c r="AC782" s="148"/>
      <c r="AD782" s="148"/>
      <c r="AE782" s="148"/>
      <c r="AF782" s="148" t="s">
        <v>135</v>
      </c>
      <c r="AG782" s="148">
        <v>0</v>
      </c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</row>
    <row r="783" spans="1:59" outlineLevel="1" x14ac:dyDescent="0.2">
      <c r="A783" s="155"/>
      <c r="B783" s="156"/>
      <c r="C783" s="187" t="s">
        <v>530</v>
      </c>
      <c r="D783" s="158"/>
      <c r="E783" s="159">
        <v>1</v>
      </c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48"/>
      <c r="Y783" s="148"/>
      <c r="Z783" s="148"/>
      <c r="AA783" s="148"/>
      <c r="AB783" s="148"/>
      <c r="AC783" s="148"/>
      <c r="AD783" s="148"/>
      <c r="AE783" s="148"/>
      <c r="AF783" s="148" t="s">
        <v>135</v>
      </c>
      <c r="AG783" s="148">
        <v>0</v>
      </c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</row>
    <row r="784" spans="1:59" outlineLevel="1" x14ac:dyDescent="0.2">
      <c r="A784" s="155"/>
      <c r="B784" s="156"/>
      <c r="C784" s="187" t="s">
        <v>148</v>
      </c>
      <c r="D784" s="158"/>
      <c r="E784" s="159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48"/>
      <c r="Y784" s="148"/>
      <c r="Z784" s="148"/>
      <c r="AA784" s="148"/>
      <c r="AB784" s="148"/>
      <c r="AC784" s="148"/>
      <c r="AD784" s="148"/>
      <c r="AE784" s="148"/>
      <c r="AF784" s="148" t="s">
        <v>135</v>
      </c>
      <c r="AG784" s="148">
        <v>0</v>
      </c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</row>
    <row r="785" spans="1:59" outlineLevel="1" x14ac:dyDescent="0.2">
      <c r="A785" s="155"/>
      <c r="B785" s="156"/>
      <c r="C785" s="187" t="s">
        <v>532</v>
      </c>
      <c r="D785" s="158"/>
      <c r="E785" s="159">
        <v>1</v>
      </c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48"/>
      <c r="Y785" s="148"/>
      <c r="Z785" s="148"/>
      <c r="AA785" s="148"/>
      <c r="AB785" s="148"/>
      <c r="AC785" s="148"/>
      <c r="AD785" s="148"/>
      <c r="AE785" s="148"/>
      <c r="AF785" s="148" t="s">
        <v>135</v>
      </c>
      <c r="AG785" s="148">
        <v>0</v>
      </c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</row>
    <row r="786" spans="1:59" outlineLevel="1" x14ac:dyDescent="0.2">
      <c r="A786" s="155"/>
      <c r="B786" s="156"/>
      <c r="C786" s="187" t="s">
        <v>530</v>
      </c>
      <c r="D786" s="158"/>
      <c r="E786" s="159">
        <v>1</v>
      </c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48"/>
      <c r="Y786" s="148"/>
      <c r="Z786" s="148"/>
      <c r="AA786" s="148"/>
      <c r="AB786" s="148"/>
      <c r="AC786" s="148"/>
      <c r="AD786" s="148"/>
      <c r="AE786" s="148"/>
      <c r="AF786" s="148" t="s">
        <v>135</v>
      </c>
      <c r="AG786" s="148">
        <v>0</v>
      </c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</row>
    <row r="787" spans="1:59" outlineLevel="1" x14ac:dyDescent="0.2">
      <c r="A787" s="169">
        <v>90</v>
      </c>
      <c r="B787" s="170" t="s">
        <v>608</v>
      </c>
      <c r="C787" s="186" t="s">
        <v>609</v>
      </c>
      <c r="D787" s="171" t="s">
        <v>601</v>
      </c>
      <c r="E787" s="172">
        <v>2</v>
      </c>
      <c r="F787" s="173"/>
      <c r="G787" s="174">
        <f>ROUND(E787*F787,2)</f>
        <v>0</v>
      </c>
      <c r="H787" s="173"/>
      <c r="I787" s="174">
        <f>ROUND(E787*H787,2)</f>
        <v>0</v>
      </c>
      <c r="J787" s="173"/>
      <c r="K787" s="174">
        <f>ROUND(E787*J787,2)</f>
        <v>0</v>
      </c>
      <c r="L787" s="174">
        <v>21</v>
      </c>
      <c r="M787" s="174">
        <f>G787*(1+L787/100)</f>
        <v>0</v>
      </c>
      <c r="N787" s="174">
        <v>3.9199999999999999E-3</v>
      </c>
      <c r="O787" s="174">
        <f>ROUND(E787*N787,2)</f>
        <v>0.01</v>
      </c>
      <c r="P787" s="174">
        <v>0</v>
      </c>
      <c r="Q787" s="174">
        <f>ROUND(E787*P787,2)</f>
        <v>0</v>
      </c>
      <c r="R787" s="174"/>
      <c r="S787" s="175" t="s">
        <v>131</v>
      </c>
      <c r="T787" s="157">
        <v>0.755</v>
      </c>
      <c r="U787" s="157">
        <f>ROUND(E787*T787,2)</f>
        <v>1.51</v>
      </c>
      <c r="V787" s="157"/>
      <c r="W787" s="157" t="s">
        <v>132</v>
      </c>
      <c r="X787" s="148"/>
      <c r="Y787" s="148"/>
      <c r="Z787" s="148"/>
      <c r="AA787" s="148"/>
      <c r="AB787" s="148"/>
      <c r="AC787" s="148"/>
      <c r="AD787" s="148"/>
      <c r="AE787" s="148"/>
      <c r="AF787" s="148" t="s">
        <v>457</v>
      </c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</row>
    <row r="788" spans="1:59" outlineLevel="1" x14ac:dyDescent="0.2">
      <c r="A788" s="155"/>
      <c r="B788" s="156"/>
      <c r="C788" s="187" t="s">
        <v>147</v>
      </c>
      <c r="D788" s="158"/>
      <c r="E788" s="159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48"/>
      <c r="Y788" s="148"/>
      <c r="Z788" s="148"/>
      <c r="AA788" s="148"/>
      <c r="AB788" s="148"/>
      <c r="AC788" s="148"/>
      <c r="AD788" s="148"/>
      <c r="AE788" s="148"/>
      <c r="AF788" s="148" t="s">
        <v>135</v>
      </c>
      <c r="AG788" s="148">
        <v>0</v>
      </c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</row>
    <row r="789" spans="1:59" outlineLevel="1" x14ac:dyDescent="0.2">
      <c r="A789" s="155"/>
      <c r="B789" s="156"/>
      <c r="C789" s="187" t="s">
        <v>524</v>
      </c>
      <c r="D789" s="158"/>
      <c r="E789" s="159">
        <v>2</v>
      </c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48"/>
      <c r="Y789" s="148"/>
      <c r="Z789" s="148"/>
      <c r="AA789" s="148"/>
      <c r="AB789" s="148"/>
      <c r="AC789" s="148"/>
      <c r="AD789" s="148"/>
      <c r="AE789" s="148"/>
      <c r="AF789" s="148" t="s">
        <v>135</v>
      </c>
      <c r="AG789" s="148">
        <v>0</v>
      </c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</row>
    <row r="790" spans="1:59" outlineLevel="1" x14ac:dyDescent="0.2">
      <c r="A790" s="169">
        <v>91</v>
      </c>
      <c r="B790" s="170" t="s">
        <v>610</v>
      </c>
      <c r="C790" s="186" t="s">
        <v>611</v>
      </c>
      <c r="D790" s="171" t="s">
        <v>601</v>
      </c>
      <c r="E790" s="172">
        <v>15</v>
      </c>
      <c r="F790" s="173"/>
      <c r="G790" s="174">
        <f>ROUND(E790*F790,2)</f>
        <v>0</v>
      </c>
      <c r="H790" s="173"/>
      <c r="I790" s="174">
        <f>ROUND(E790*H790,2)</f>
        <v>0</v>
      </c>
      <c r="J790" s="173"/>
      <c r="K790" s="174">
        <f>ROUND(E790*J790,2)</f>
        <v>0</v>
      </c>
      <c r="L790" s="174">
        <v>21</v>
      </c>
      <c r="M790" s="174">
        <f>G790*(1+L790/100)</f>
        <v>0</v>
      </c>
      <c r="N790" s="174">
        <v>0</v>
      </c>
      <c r="O790" s="174">
        <f>ROUND(E790*N790,2)</f>
        <v>0</v>
      </c>
      <c r="P790" s="174">
        <v>1.9460000000000002E-2</v>
      </c>
      <c r="Q790" s="174">
        <f>ROUND(E790*P790,2)</f>
        <v>0.28999999999999998</v>
      </c>
      <c r="R790" s="174"/>
      <c r="S790" s="175" t="s">
        <v>131</v>
      </c>
      <c r="T790" s="157">
        <v>0.38200000000000001</v>
      </c>
      <c r="U790" s="157">
        <f>ROUND(E790*T790,2)</f>
        <v>5.73</v>
      </c>
      <c r="V790" s="157"/>
      <c r="W790" s="157" t="s">
        <v>132</v>
      </c>
      <c r="X790" s="148"/>
      <c r="Y790" s="148"/>
      <c r="Z790" s="148"/>
      <c r="AA790" s="148"/>
      <c r="AB790" s="148"/>
      <c r="AC790" s="148"/>
      <c r="AD790" s="148"/>
      <c r="AE790" s="148"/>
      <c r="AF790" s="148" t="s">
        <v>133</v>
      </c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</row>
    <row r="791" spans="1:59" outlineLevel="1" x14ac:dyDescent="0.2">
      <c r="A791" s="155"/>
      <c r="B791" s="156"/>
      <c r="C791" s="187" t="s">
        <v>612</v>
      </c>
      <c r="D791" s="158"/>
      <c r="E791" s="159">
        <v>8</v>
      </c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48"/>
      <c r="Y791" s="148"/>
      <c r="Z791" s="148"/>
      <c r="AA791" s="148"/>
      <c r="AB791" s="148"/>
      <c r="AC791" s="148"/>
      <c r="AD791" s="148"/>
      <c r="AE791" s="148"/>
      <c r="AF791" s="148" t="s">
        <v>135</v>
      </c>
      <c r="AG791" s="148">
        <v>0</v>
      </c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</row>
    <row r="792" spans="1:59" outlineLevel="1" x14ac:dyDescent="0.2">
      <c r="A792" s="155"/>
      <c r="B792" s="156"/>
      <c r="C792" s="187" t="s">
        <v>410</v>
      </c>
      <c r="D792" s="158"/>
      <c r="E792" s="159">
        <v>7</v>
      </c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48"/>
      <c r="Y792" s="148"/>
      <c r="Z792" s="148"/>
      <c r="AA792" s="148"/>
      <c r="AB792" s="148"/>
      <c r="AC792" s="148"/>
      <c r="AD792" s="148"/>
      <c r="AE792" s="148"/>
      <c r="AF792" s="148" t="s">
        <v>135</v>
      </c>
      <c r="AG792" s="148">
        <v>0</v>
      </c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</row>
    <row r="793" spans="1:59" outlineLevel="1" x14ac:dyDescent="0.2">
      <c r="A793" s="169">
        <v>92</v>
      </c>
      <c r="B793" s="170" t="s">
        <v>613</v>
      </c>
      <c r="C793" s="186" t="s">
        <v>614</v>
      </c>
      <c r="D793" s="171" t="s">
        <v>601</v>
      </c>
      <c r="E793" s="172">
        <v>22</v>
      </c>
      <c r="F793" s="173"/>
      <c r="G793" s="174">
        <f>ROUND(E793*F793,2)</f>
        <v>0</v>
      </c>
      <c r="H793" s="173"/>
      <c r="I793" s="174">
        <f>ROUND(E793*H793,2)</f>
        <v>0</v>
      </c>
      <c r="J793" s="173"/>
      <c r="K793" s="174">
        <f>ROUND(E793*J793,2)</f>
        <v>0</v>
      </c>
      <c r="L793" s="174">
        <v>21</v>
      </c>
      <c r="M793" s="174">
        <f>G793*(1+L793/100)</f>
        <v>0</v>
      </c>
      <c r="N793" s="174">
        <v>1.41E-3</v>
      </c>
      <c r="O793" s="174">
        <f>ROUND(E793*N793,2)</f>
        <v>0.03</v>
      </c>
      <c r="P793" s="174">
        <v>0</v>
      </c>
      <c r="Q793" s="174">
        <f>ROUND(E793*P793,2)</f>
        <v>0</v>
      </c>
      <c r="R793" s="174"/>
      <c r="S793" s="175" t="s">
        <v>131</v>
      </c>
      <c r="T793" s="157">
        <v>1.58</v>
      </c>
      <c r="U793" s="157">
        <f>ROUND(E793*T793,2)</f>
        <v>34.76</v>
      </c>
      <c r="V793" s="157"/>
      <c r="W793" s="157" t="s">
        <v>132</v>
      </c>
      <c r="X793" s="148"/>
      <c r="Y793" s="148"/>
      <c r="Z793" s="148"/>
      <c r="AA793" s="148"/>
      <c r="AB793" s="148"/>
      <c r="AC793" s="148"/>
      <c r="AD793" s="148"/>
      <c r="AE793" s="148"/>
      <c r="AF793" s="148" t="s">
        <v>457</v>
      </c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</row>
    <row r="794" spans="1:59" outlineLevel="1" x14ac:dyDescent="0.2">
      <c r="A794" s="155"/>
      <c r="B794" s="156"/>
      <c r="C794" s="187" t="s">
        <v>376</v>
      </c>
      <c r="D794" s="158"/>
      <c r="E794" s="159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48"/>
      <c r="Y794" s="148"/>
      <c r="Z794" s="148"/>
      <c r="AA794" s="148"/>
      <c r="AB794" s="148"/>
      <c r="AC794" s="148"/>
      <c r="AD794" s="148"/>
      <c r="AE794" s="148"/>
      <c r="AF794" s="148" t="s">
        <v>135</v>
      </c>
      <c r="AG794" s="148">
        <v>0</v>
      </c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</row>
    <row r="795" spans="1:59" outlineLevel="1" x14ac:dyDescent="0.2">
      <c r="A795" s="155"/>
      <c r="B795" s="156"/>
      <c r="C795" s="187" t="s">
        <v>517</v>
      </c>
      <c r="D795" s="158"/>
      <c r="E795" s="159">
        <v>6</v>
      </c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48"/>
      <c r="Y795" s="148"/>
      <c r="Z795" s="148"/>
      <c r="AA795" s="148"/>
      <c r="AB795" s="148"/>
      <c r="AC795" s="148"/>
      <c r="AD795" s="148"/>
      <c r="AE795" s="148"/>
      <c r="AF795" s="148" t="s">
        <v>135</v>
      </c>
      <c r="AG795" s="148">
        <v>0</v>
      </c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</row>
    <row r="796" spans="1:59" outlineLevel="1" x14ac:dyDescent="0.2">
      <c r="A796" s="155"/>
      <c r="B796" s="156"/>
      <c r="C796" s="187" t="s">
        <v>518</v>
      </c>
      <c r="D796" s="158"/>
      <c r="E796" s="159">
        <v>4</v>
      </c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48"/>
      <c r="Y796" s="148"/>
      <c r="Z796" s="148"/>
      <c r="AA796" s="148"/>
      <c r="AB796" s="148"/>
      <c r="AC796" s="148"/>
      <c r="AD796" s="148"/>
      <c r="AE796" s="148"/>
      <c r="AF796" s="148" t="s">
        <v>135</v>
      </c>
      <c r="AG796" s="148">
        <v>0</v>
      </c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</row>
    <row r="797" spans="1:59" outlineLevel="1" x14ac:dyDescent="0.2">
      <c r="A797" s="155"/>
      <c r="B797" s="156"/>
      <c r="C797" s="187" t="s">
        <v>379</v>
      </c>
      <c r="D797" s="158"/>
      <c r="E797" s="159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48"/>
      <c r="Y797" s="148"/>
      <c r="Z797" s="148"/>
      <c r="AA797" s="148"/>
      <c r="AB797" s="148"/>
      <c r="AC797" s="148"/>
      <c r="AD797" s="148"/>
      <c r="AE797" s="148"/>
      <c r="AF797" s="148" t="s">
        <v>135</v>
      </c>
      <c r="AG797" s="148">
        <v>0</v>
      </c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</row>
    <row r="798" spans="1:59" outlineLevel="1" x14ac:dyDescent="0.2">
      <c r="A798" s="155"/>
      <c r="B798" s="156"/>
      <c r="C798" s="187" t="s">
        <v>517</v>
      </c>
      <c r="D798" s="158"/>
      <c r="E798" s="159">
        <v>6</v>
      </c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48"/>
      <c r="Y798" s="148"/>
      <c r="Z798" s="148"/>
      <c r="AA798" s="148"/>
      <c r="AB798" s="148"/>
      <c r="AC798" s="148"/>
      <c r="AD798" s="148"/>
      <c r="AE798" s="148"/>
      <c r="AF798" s="148" t="s">
        <v>135</v>
      </c>
      <c r="AG798" s="148">
        <v>0</v>
      </c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</row>
    <row r="799" spans="1:59" outlineLevel="1" x14ac:dyDescent="0.2">
      <c r="A799" s="155"/>
      <c r="B799" s="156"/>
      <c r="C799" s="187" t="s">
        <v>518</v>
      </c>
      <c r="D799" s="158"/>
      <c r="E799" s="159">
        <v>4</v>
      </c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48"/>
      <c r="Y799" s="148"/>
      <c r="Z799" s="148"/>
      <c r="AA799" s="148"/>
      <c r="AB799" s="148"/>
      <c r="AC799" s="148"/>
      <c r="AD799" s="148"/>
      <c r="AE799" s="148"/>
      <c r="AF799" s="148" t="s">
        <v>135</v>
      </c>
      <c r="AG799" s="148">
        <v>0</v>
      </c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</row>
    <row r="800" spans="1:59" outlineLevel="1" x14ac:dyDescent="0.2">
      <c r="A800" s="155"/>
      <c r="B800" s="156"/>
      <c r="C800" s="187" t="s">
        <v>148</v>
      </c>
      <c r="D800" s="158"/>
      <c r="E800" s="159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48"/>
      <c r="Y800" s="148"/>
      <c r="Z800" s="148"/>
      <c r="AA800" s="148"/>
      <c r="AB800" s="148"/>
      <c r="AC800" s="148"/>
      <c r="AD800" s="148"/>
      <c r="AE800" s="148"/>
      <c r="AF800" s="148" t="s">
        <v>135</v>
      </c>
      <c r="AG800" s="148">
        <v>0</v>
      </c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</row>
    <row r="801" spans="1:59" outlineLevel="1" x14ac:dyDescent="0.2">
      <c r="A801" s="155"/>
      <c r="B801" s="156"/>
      <c r="C801" s="187" t="s">
        <v>520</v>
      </c>
      <c r="D801" s="158"/>
      <c r="E801" s="159">
        <v>1</v>
      </c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48"/>
      <c r="Y801" s="148"/>
      <c r="Z801" s="148"/>
      <c r="AA801" s="148"/>
      <c r="AB801" s="148"/>
      <c r="AC801" s="148"/>
      <c r="AD801" s="148"/>
      <c r="AE801" s="148"/>
      <c r="AF801" s="148" t="s">
        <v>135</v>
      </c>
      <c r="AG801" s="148">
        <v>0</v>
      </c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</row>
    <row r="802" spans="1:59" outlineLevel="1" x14ac:dyDescent="0.2">
      <c r="A802" s="155"/>
      <c r="B802" s="156"/>
      <c r="C802" s="187" t="s">
        <v>521</v>
      </c>
      <c r="D802" s="158"/>
      <c r="E802" s="159">
        <v>1</v>
      </c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48"/>
      <c r="Y802" s="148"/>
      <c r="Z802" s="148"/>
      <c r="AA802" s="148"/>
      <c r="AB802" s="148"/>
      <c r="AC802" s="148"/>
      <c r="AD802" s="148"/>
      <c r="AE802" s="148"/>
      <c r="AF802" s="148" t="s">
        <v>135</v>
      </c>
      <c r="AG802" s="148">
        <v>0</v>
      </c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</row>
    <row r="803" spans="1:59" outlineLevel="1" x14ac:dyDescent="0.2">
      <c r="A803" s="169">
        <v>93</v>
      </c>
      <c r="B803" s="170" t="s">
        <v>615</v>
      </c>
      <c r="C803" s="186" t="s">
        <v>616</v>
      </c>
      <c r="D803" s="171" t="s">
        <v>601</v>
      </c>
      <c r="E803" s="172">
        <v>5</v>
      </c>
      <c r="F803" s="173"/>
      <c r="G803" s="174">
        <f>ROUND(E803*F803,2)</f>
        <v>0</v>
      </c>
      <c r="H803" s="173"/>
      <c r="I803" s="174">
        <f>ROUND(E803*H803,2)</f>
        <v>0</v>
      </c>
      <c r="J803" s="173"/>
      <c r="K803" s="174">
        <f>ROUND(E803*J803,2)</f>
        <v>0</v>
      </c>
      <c r="L803" s="174">
        <v>21</v>
      </c>
      <c r="M803" s="174">
        <f>G803*(1+L803/100)</f>
        <v>0</v>
      </c>
      <c r="N803" s="174">
        <v>0</v>
      </c>
      <c r="O803" s="174">
        <f>ROUND(E803*N803,2)</f>
        <v>0</v>
      </c>
      <c r="P803" s="174">
        <v>2.4500000000000001E-2</v>
      </c>
      <c r="Q803" s="174">
        <f>ROUND(E803*P803,2)</f>
        <v>0.12</v>
      </c>
      <c r="R803" s="174"/>
      <c r="S803" s="175" t="s">
        <v>131</v>
      </c>
      <c r="T803" s="157">
        <v>0.38</v>
      </c>
      <c r="U803" s="157">
        <f>ROUND(E803*T803,2)</f>
        <v>1.9</v>
      </c>
      <c r="V803" s="157"/>
      <c r="W803" s="157" t="s">
        <v>132</v>
      </c>
      <c r="X803" s="148"/>
      <c r="Y803" s="148"/>
      <c r="Z803" s="148"/>
      <c r="AA803" s="148"/>
      <c r="AB803" s="148"/>
      <c r="AC803" s="148"/>
      <c r="AD803" s="148"/>
      <c r="AE803" s="148"/>
      <c r="AF803" s="148" t="s">
        <v>133</v>
      </c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</row>
    <row r="804" spans="1:59" outlineLevel="1" x14ac:dyDescent="0.2">
      <c r="A804" s="155"/>
      <c r="B804" s="156"/>
      <c r="C804" s="187" t="s">
        <v>617</v>
      </c>
      <c r="D804" s="158"/>
      <c r="E804" s="159">
        <v>3</v>
      </c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48"/>
      <c r="Y804" s="148"/>
      <c r="Z804" s="148"/>
      <c r="AA804" s="148"/>
      <c r="AB804" s="148"/>
      <c r="AC804" s="148"/>
      <c r="AD804" s="148"/>
      <c r="AE804" s="148"/>
      <c r="AF804" s="148" t="s">
        <v>135</v>
      </c>
      <c r="AG804" s="148">
        <v>0</v>
      </c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</row>
    <row r="805" spans="1:59" outlineLevel="1" x14ac:dyDescent="0.2">
      <c r="A805" s="155"/>
      <c r="B805" s="156"/>
      <c r="C805" s="187" t="s">
        <v>358</v>
      </c>
      <c r="D805" s="158"/>
      <c r="E805" s="159">
        <v>2</v>
      </c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48"/>
      <c r="Y805" s="148"/>
      <c r="Z805" s="148"/>
      <c r="AA805" s="148"/>
      <c r="AB805" s="148"/>
      <c r="AC805" s="148"/>
      <c r="AD805" s="148"/>
      <c r="AE805" s="148"/>
      <c r="AF805" s="148" t="s">
        <v>135</v>
      </c>
      <c r="AG805" s="148">
        <v>0</v>
      </c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</row>
    <row r="806" spans="1:59" outlineLevel="1" x14ac:dyDescent="0.2">
      <c r="A806" s="169">
        <v>94</v>
      </c>
      <c r="B806" s="170" t="s">
        <v>618</v>
      </c>
      <c r="C806" s="186" t="s">
        <v>619</v>
      </c>
      <c r="D806" s="171" t="s">
        <v>601</v>
      </c>
      <c r="E806" s="172">
        <v>2</v>
      </c>
      <c r="F806" s="173"/>
      <c r="G806" s="174">
        <f>ROUND(E806*F806,2)</f>
        <v>0</v>
      </c>
      <c r="H806" s="173"/>
      <c r="I806" s="174">
        <f>ROUND(E806*H806,2)</f>
        <v>0</v>
      </c>
      <c r="J806" s="173"/>
      <c r="K806" s="174">
        <f>ROUND(E806*J806,2)</f>
        <v>0</v>
      </c>
      <c r="L806" s="174">
        <v>21</v>
      </c>
      <c r="M806" s="174">
        <f>G806*(1+L806/100)</f>
        <v>0</v>
      </c>
      <c r="N806" s="174">
        <v>6.2E-4</v>
      </c>
      <c r="O806" s="174">
        <f>ROUND(E806*N806,2)</f>
        <v>0</v>
      </c>
      <c r="P806" s="174">
        <v>0</v>
      </c>
      <c r="Q806" s="174">
        <f>ROUND(E806*P806,2)</f>
        <v>0</v>
      </c>
      <c r="R806" s="174"/>
      <c r="S806" s="175" t="s">
        <v>131</v>
      </c>
      <c r="T806" s="157">
        <v>2.6</v>
      </c>
      <c r="U806" s="157">
        <f>ROUND(E806*T806,2)</f>
        <v>5.2</v>
      </c>
      <c r="V806" s="157"/>
      <c r="W806" s="157" t="s">
        <v>132</v>
      </c>
      <c r="X806" s="148"/>
      <c r="Y806" s="148"/>
      <c r="Z806" s="148"/>
      <c r="AA806" s="148"/>
      <c r="AB806" s="148"/>
      <c r="AC806" s="148"/>
      <c r="AD806" s="148"/>
      <c r="AE806" s="148"/>
      <c r="AF806" s="148" t="s">
        <v>457</v>
      </c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</row>
    <row r="807" spans="1:59" outlineLevel="1" x14ac:dyDescent="0.2">
      <c r="A807" s="155"/>
      <c r="B807" s="156"/>
      <c r="C807" s="187" t="s">
        <v>376</v>
      </c>
      <c r="D807" s="158"/>
      <c r="E807" s="159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48"/>
      <c r="Y807" s="148"/>
      <c r="Z807" s="148"/>
      <c r="AA807" s="148"/>
      <c r="AB807" s="148"/>
      <c r="AC807" s="148"/>
      <c r="AD807" s="148"/>
      <c r="AE807" s="148"/>
      <c r="AF807" s="148" t="s">
        <v>135</v>
      </c>
      <c r="AG807" s="148">
        <v>0</v>
      </c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</row>
    <row r="808" spans="1:59" outlineLevel="1" x14ac:dyDescent="0.2">
      <c r="A808" s="155"/>
      <c r="B808" s="156"/>
      <c r="C808" s="187" t="s">
        <v>526</v>
      </c>
      <c r="D808" s="158"/>
      <c r="E808" s="159">
        <v>1</v>
      </c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48"/>
      <c r="Y808" s="148"/>
      <c r="Z808" s="148"/>
      <c r="AA808" s="148"/>
      <c r="AB808" s="148"/>
      <c r="AC808" s="148"/>
      <c r="AD808" s="148"/>
      <c r="AE808" s="148"/>
      <c r="AF808" s="148" t="s">
        <v>135</v>
      </c>
      <c r="AG808" s="148">
        <v>0</v>
      </c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</row>
    <row r="809" spans="1:59" outlineLevel="1" x14ac:dyDescent="0.2">
      <c r="A809" s="155"/>
      <c r="B809" s="156"/>
      <c r="C809" s="187" t="s">
        <v>379</v>
      </c>
      <c r="D809" s="158"/>
      <c r="E809" s="159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48"/>
      <c r="Y809" s="148"/>
      <c r="Z809" s="148"/>
      <c r="AA809" s="148"/>
      <c r="AB809" s="148"/>
      <c r="AC809" s="148"/>
      <c r="AD809" s="148"/>
      <c r="AE809" s="148"/>
      <c r="AF809" s="148" t="s">
        <v>135</v>
      </c>
      <c r="AG809" s="148">
        <v>0</v>
      </c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</row>
    <row r="810" spans="1:59" outlineLevel="1" x14ac:dyDescent="0.2">
      <c r="A810" s="155"/>
      <c r="B810" s="156"/>
      <c r="C810" s="187" t="s">
        <v>526</v>
      </c>
      <c r="D810" s="158"/>
      <c r="E810" s="159">
        <v>1</v>
      </c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48"/>
      <c r="Y810" s="148"/>
      <c r="Z810" s="148"/>
      <c r="AA810" s="148"/>
      <c r="AB810" s="148"/>
      <c r="AC810" s="148"/>
      <c r="AD810" s="148"/>
      <c r="AE810" s="148"/>
      <c r="AF810" s="148" t="s">
        <v>135</v>
      </c>
      <c r="AG810" s="148">
        <v>0</v>
      </c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</row>
    <row r="811" spans="1:59" outlineLevel="1" x14ac:dyDescent="0.2">
      <c r="A811" s="169">
        <v>95</v>
      </c>
      <c r="B811" s="170" t="s">
        <v>620</v>
      </c>
      <c r="C811" s="186" t="s">
        <v>621</v>
      </c>
      <c r="D811" s="171" t="s">
        <v>601</v>
      </c>
      <c r="E811" s="172">
        <v>2</v>
      </c>
      <c r="F811" s="173"/>
      <c r="G811" s="174">
        <f>ROUND(E811*F811,2)</f>
        <v>0</v>
      </c>
      <c r="H811" s="173"/>
      <c r="I811" s="174">
        <f>ROUND(E811*H811,2)</f>
        <v>0</v>
      </c>
      <c r="J811" s="173"/>
      <c r="K811" s="174">
        <f>ROUND(E811*J811,2)</f>
        <v>0</v>
      </c>
      <c r="L811" s="174">
        <v>21</v>
      </c>
      <c r="M811" s="174">
        <f>G811*(1+L811/100)</f>
        <v>0</v>
      </c>
      <c r="N811" s="174">
        <v>1.09E-3</v>
      </c>
      <c r="O811" s="174">
        <f>ROUND(E811*N811,2)</f>
        <v>0</v>
      </c>
      <c r="P811" s="174">
        <v>0</v>
      </c>
      <c r="Q811" s="174">
        <f>ROUND(E811*P811,2)</f>
        <v>0</v>
      </c>
      <c r="R811" s="174"/>
      <c r="S811" s="175" t="s">
        <v>131</v>
      </c>
      <c r="T811" s="157">
        <v>0.878</v>
      </c>
      <c r="U811" s="157">
        <f>ROUND(E811*T811,2)</f>
        <v>1.76</v>
      </c>
      <c r="V811" s="157"/>
      <c r="W811" s="157" t="s">
        <v>132</v>
      </c>
      <c r="X811" s="148"/>
      <c r="Y811" s="148"/>
      <c r="Z811" s="148"/>
      <c r="AA811" s="148"/>
      <c r="AB811" s="148"/>
      <c r="AC811" s="148"/>
      <c r="AD811" s="148"/>
      <c r="AE811" s="148"/>
      <c r="AF811" s="148" t="s">
        <v>457</v>
      </c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</row>
    <row r="812" spans="1:59" outlineLevel="1" x14ac:dyDescent="0.2">
      <c r="A812" s="155"/>
      <c r="B812" s="156"/>
      <c r="C812" s="187" t="s">
        <v>376</v>
      </c>
      <c r="D812" s="158"/>
      <c r="E812" s="159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48"/>
      <c r="Y812" s="148"/>
      <c r="Z812" s="148"/>
      <c r="AA812" s="148"/>
      <c r="AB812" s="148"/>
      <c r="AC812" s="148"/>
      <c r="AD812" s="148"/>
      <c r="AE812" s="148"/>
      <c r="AF812" s="148" t="s">
        <v>135</v>
      </c>
      <c r="AG812" s="148">
        <v>0</v>
      </c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</row>
    <row r="813" spans="1:59" outlineLevel="1" x14ac:dyDescent="0.2">
      <c r="A813" s="155"/>
      <c r="B813" s="156"/>
      <c r="C813" s="187" t="s">
        <v>525</v>
      </c>
      <c r="D813" s="158"/>
      <c r="E813" s="159">
        <v>1</v>
      </c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48"/>
      <c r="Y813" s="148"/>
      <c r="Z813" s="148"/>
      <c r="AA813" s="148"/>
      <c r="AB813" s="148"/>
      <c r="AC813" s="148"/>
      <c r="AD813" s="148"/>
      <c r="AE813" s="148"/>
      <c r="AF813" s="148" t="s">
        <v>135</v>
      </c>
      <c r="AG813" s="148">
        <v>0</v>
      </c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</row>
    <row r="814" spans="1:59" outlineLevel="1" x14ac:dyDescent="0.2">
      <c r="A814" s="155"/>
      <c r="B814" s="156"/>
      <c r="C814" s="187" t="s">
        <v>379</v>
      </c>
      <c r="D814" s="158"/>
      <c r="E814" s="159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48"/>
      <c r="Y814" s="148"/>
      <c r="Z814" s="148"/>
      <c r="AA814" s="148"/>
      <c r="AB814" s="148"/>
      <c r="AC814" s="148"/>
      <c r="AD814" s="148"/>
      <c r="AE814" s="148"/>
      <c r="AF814" s="148" t="s">
        <v>135</v>
      </c>
      <c r="AG814" s="148">
        <v>0</v>
      </c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</row>
    <row r="815" spans="1:59" outlineLevel="1" x14ac:dyDescent="0.2">
      <c r="A815" s="155"/>
      <c r="B815" s="156"/>
      <c r="C815" s="187" t="s">
        <v>525</v>
      </c>
      <c r="D815" s="158"/>
      <c r="E815" s="159">
        <v>1</v>
      </c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48"/>
      <c r="Y815" s="148"/>
      <c r="Z815" s="148"/>
      <c r="AA815" s="148"/>
      <c r="AB815" s="148"/>
      <c r="AC815" s="148"/>
      <c r="AD815" s="148"/>
      <c r="AE815" s="148"/>
      <c r="AF815" s="148" t="s">
        <v>135</v>
      </c>
      <c r="AG815" s="148">
        <v>0</v>
      </c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</row>
    <row r="816" spans="1:59" outlineLevel="1" x14ac:dyDescent="0.2">
      <c r="A816" s="169">
        <v>96</v>
      </c>
      <c r="B816" s="170" t="s">
        <v>622</v>
      </c>
      <c r="C816" s="186" t="s">
        <v>623</v>
      </c>
      <c r="D816" s="171" t="s">
        <v>601</v>
      </c>
      <c r="E816" s="172">
        <v>2</v>
      </c>
      <c r="F816" s="173"/>
      <c r="G816" s="174">
        <f>ROUND(E816*F816,2)</f>
        <v>0</v>
      </c>
      <c r="H816" s="173"/>
      <c r="I816" s="174">
        <f>ROUND(E816*H816,2)</f>
        <v>0</v>
      </c>
      <c r="J816" s="173"/>
      <c r="K816" s="174">
        <f>ROUND(E816*J816,2)</f>
        <v>0</v>
      </c>
      <c r="L816" s="174">
        <v>21</v>
      </c>
      <c r="M816" s="174">
        <f>G816*(1+L816/100)</f>
        <v>0</v>
      </c>
      <c r="N816" s="174">
        <v>0</v>
      </c>
      <c r="O816" s="174">
        <f>ROUND(E816*N816,2)</f>
        <v>0</v>
      </c>
      <c r="P816" s="174">
        <v>3.4700000000000002E-2</v>
      </c>
      <c r="Q816" s="174">
        <f>ROUND(E816*P816,2)</f>
        <v>7.0000000000000007E-2</v>
      </c>
      <c r="R816" s="174"/>
      <c r="S816" s="175" t="s">
        <v>131</v>
      </c>
      <c r="T816" s="157">
        <v>0.56999999999999995</v>
      </c>
      <c r="U816" s="157">
        <f>ROUND(E816*T816,2)</f>
        <v>1.1399999999999999</v>
      </c>
      <c r="V816" s="157"/>
      <c r="W816" s="157" t="s">
        <v>132</v>
      </c>
      <c r="X816" s="148"/>
      <c r="Y816" s="148"/>
      <c r="Z816" s="148"/>
      <c r="AA816" s="148"/>
      <c r="AB816" s="148"/>
      <c r="AC816" s="148"/>
      <c r="AD816" s="148"/>
      <c r="AE816" s="148"/>
      <c r="AF816" s="148" t="s">
        <v>133</v>
      </c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</row>
    <row r="817" spans="1:59" outlineLevel="1" x14ac:dyDescent="0.2">
      <c r="A817" s="155"/>
      <c r="B817" s="156"/>
      <c r="C817" s="187" t="s">
        <v>624</v>
      </c>
      <c r="D817" s="158"/>
      <c r="E817" s="159">
        <v>1</v>
      </c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48"/>
      <c r="Y817" s="148"/>
      <c r="Z817" s="148"/>
      <c r="AA817" s="148"/>
      <c r="AB817" s="148"/>
      <c r="AC817" s="148"/>
      <c r="AD817" s="148"/>
      <c r="AE817" s="148"/>
      <c r="AF817" s="148" t="s">
        <v>135</v>
      </c>
      <c r="AG817" s="148">
        <v>0</v>
      </c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</row>
    <row r="818" spans="1:59" outlineLevel="1" x14ac:dyDescent="0.2">
      <c r="A818" s="155"/>
      <c r="B818" s="156"/>
      <c r="C818" s="187" t="s">
        <v>625</v>
      </c>
      <c r="D818" s="158"/>
      <c r="E818" s="159">
        <v>1</v>
      </c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48"/>
      <c r="Y818" s="148"/>
      <c r="Z818" s="148"/>
      <c r="AA818" s="148"/>
      <c r="AB818" s="148"/>
      <c r="AC818" s="148"/>
      <c r="AD818" s="148"/>
      <c r="AE818" s="148"/>
      <c r="AF818" s="148" t="s">
        <v>135</v>
      </c>
      <c r="AG818" s="148">
        <v>0</v>
      </c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</row>
    <row r="819" spans="1:59" outlineLevel="1" x14ac:dyDescent="0.2">
      <c r="A819" s="169">
        <v>97</v>
      </c>
      <c r="B819" s="170" t="s">
        <v>626</v>
      </c>
      <c r="C819" s="186" t="s">
        <v>627</v>
      </c>
      <c r="D819" s="171" t="s">
        <v>294</v>
      </c>
      <c r="E819" s="172">
        <v>2</v>
      </c>
      <c r="F819" s="173"/>
      <c r="G819" s="174">
        <f>ROUND(E819*F819,2)</f>
        <v>0</v>
      </c>
      <c r="H819" s="173"/>
      <c r="I819" s="174">
        <f>ROUND(E819*H819,2)</f>
        <v>0</v>
      </c>
      <c r="J819" s="173"/>
      <c r="K819" s="174">
        <f>ROUND(E819*J819,2)</f>
        <v>0</v>
      </c>
      <c r="L819" s="174">
        <v>21</v>
      </c>
      <c r="M819" s="174">
        <f>G819*(1+L819/100)</f>
        <v>0</v>
      </c>
      <c r="N819" s="174">
        <v>3.0899999999999999E-3</v>
      </c>
      <c r="O819" s="174">
        <f>ROUND(E819*N819,2)</f>
        <v>0.01</v>
      </c>
      <c r="P819" s="174">
        <v>0</v>
      </c>
      <c r="Q819" s="174">
        <f>ROUND(E819*P819,2)</f>
        <v>0</v>
      </c>
      <c r="R819" s="174"/>
      <c r="S819" s="175" t="s">
        <v>131</v>
      </c>
      <c r="T819" s="157">
        <v>1.25</v>
      </c>
      <c r="U819" s="157">
        <f>ROUND(E819*T819,2)</f>
        <v>2.5</v>
      </c>
      <c r="V819" s="157"/>
      <c r="W819" s="157" t="s">
        <v>132</v>
      </c>
      <c r="X819" s="148"/>
      <c r="Y819" s="148"/>
      <c r="Z819" s="148"/>
      <c r="AA819" s="148"/>
      <c r="AB819" s="148"/>
      <c r="AC819" s="148"/>
      <c r="AD819" s="148"/>
      <c r="AE819" s="148"/>
      <c r="AF819" s="148" t="s">
        <v>457</v>
      </c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</row>
    <row r="820" spans="1:59" outlineLevel="1" x14ac:dyDescent="0.2">
      <c r="A820" s="155"/>
      <c r="B820" s="156"/>
      <c r="C820" s="187" t="s">
        <v>376</v>
      </c>
      <c r="D820" s="158"/>
      <c r="E820" s="159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48"/>
      <c r="Y820" s="148"/>
      <c r="Z820" s="148"/>
      <c r="AA820" s="148"/>
      <c r="AB820" s="148"/>
      <c r="AC820" s="148"/>
      <c r="AD820" s="148"/>
      <c r="AE820" s="148"/>
      <c r="AF820" s="148" t="s">
        <v>135</v>
      </c>
      <c r="AG820" s="148">
        <v>0</v>
      </c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</row>
    <row r="821" spans="1:59" outlineLevel="1" x14ac:dyDescent="0.2">
      <c r="A821" s="155"/>
      <c r="B821" s="156"/>
      <c r="C821" s="187" t="s">
        <v>533</v>
      </c>
      <c r="D821" s="158"/>
      <c r="E821" s="159">
        <v>1</v>
      </c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48"/>
      <c r="Y821" s="148"/>
      <c r="Z821" s="148"/>
      <c r="AA821" s="148"/>
      <c r="AB821" s="148"/>
      <c r="AC821" s="148"/>
      <c r="AD821" s="148"/>
      <c r="AE821" s="148"/>
      <c r="AF821" s="148" t="s">
        <v>135</v>
      </c>
      <c r="AG821" s="148">
        <v>0</v>
      </c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</row>
    <row r="822" spans="1:59" outlineLevel="1" x14ac:dyDescent="0.2">
      <c r="A822" s="155"/>
      <c r="B822" s="156"/>
      <c r="C822" s="187" t="s">
        <v>379</v>
      </c>
      <c r="D822" s="158"/>
      <c r="E822" s="159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48"/>
      <c r="Y822" s="148"/>
      <c r="Z822" s="148"/>
      <c r="AA822" s="148"/>
      <c r="AB822" s="148"/>
      <c r="AC822" s="148"/>
      <c r="AD822" s="148"/>
      <c r="AE822" s="148"/>
      <c r="AF822" s="148" t="s">
        <v>135</v>
      </c>
      <c r="AG822" s="148">
        <v>0</v>
      </c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</row>
    <row r="823" spans="1:59" outlineLevel="1" x14ac:dyDescent="0.2">
      <c r="A823" s="155"/>
      <c r="B823" s="156"/>
      <c r="C823" s="187" t="s">
        <v>533</v>
      </c>
      <c r="D823" s="158"/>
      <c r="E823" s="159">
        <v>1</v>
      </c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48"/>
      <c r="Y823" s="148"/>
      <c r="Z823" s="148"/>
      <c r="AA823" s="148"/>
      <c r="AB823" s="148"/>
      <c r="AC823" s="148"/>
      <c r="AD823" s="148"/>
      <c r="AE823" s="148"/>
      <c r="AF823" s="148" t="s">
        <v>135</v>
      </c>
      <c r="AG823" s="148">
        <v>0</v>
      </c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</row>
    <row r="824" spans="1:59" outlineLevel="1" x14ac:dyDescent="0.2">
      <c r="A824" s="169">
        <v>98</v>
      </c>
      <c r="B824" s="170" t="s">
        <v>628</v>
      </c>
      <c r="C824" s="186" t="s">
        <v>629</v>
      </c>
      <c r="D824" s="171" t="s">
        <v>601</v>
      </c>
      <c r="E824" s="172">
        <v>2</v>
      </c>
      <c r="F824" s="173"/>
      <c r="G824" s="174">
        <f>ROUND(E824*F824,2)</f>
        <v>0</v>
      </c>
      <c r="H824" s="173"/>
      <c r="I824" s="174">
        <f>ROUND(E824*H824,2)</f>
        <v>0</v>
      </c>
      <c r="J824" s="173"/>
      <c r="K824" s="174">
        <f>ROUND(E824*J824,2)</f>
        <v>0</v>
      </c>
      <c r="L824" s="174">
        <v>21</v>
      </c>
      <c r="M824" s="174">
        <f>G824*(1+L824/100)</f>
        <v>0</v>
      </c>
      <c r="N824" s="174">
        <v>0</v>
      </c>
      <c r="O824" s="174">
        <f>ROUND(E824*N824,2)</f>
        <v>0</v>
      </c>
      <c r="P824" s="174">
        <v>0.155</v>
      </c>
      <c r="Q824" s="174">
        <f>ROUND(E824*P824,2)</f>
        <v>0.31</v>
      </c>
      <c r="R824" s="174"/>
      <c r="S824" s="175" t="s">
        <v>131</v>
      </c>
      <c r="T824" s="157">
        <v>0.84</v>
      </c>
      <c r="U824" s="157">
        <f>ROUND(E824*T824,2)</f>
        <v>1.68</v>
      </c>
      <c r="V824" s="157"/>
      <c r="W824" s="157" t="s">
        <v>132</v>
      </c>
      <c r="X824" s="148"/>
      <c r="Y824" s="148"/>
      <c r="Z824" s="148"/>
      <c r="AA824" s="148"/>
      <c r="AB824" s="148"/>
      <c r="AC824" s="148"/>
      <c r="AD824" s="148"/>
      <c r="AE824" s="148"/>
      <c r="AF824" s="148" t="s">
        <v>133</v>
      </c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</row>
    <row r="825" spans="1:59" outlineLevel="1" x14ac:dyDescent="0.2">
      <c r="A825" s="155"/>
      <c r="B825" s="156"/>
      <c r="C825" s="187" t="s">
        <v>624</v>
      </c>
      <c r="D825" s="158"/>
      <c r="E825" s="159">
        <v>1</v>
      </c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48"/>
      <c r="Y825" s="148"/>
      <c r="Z825" s="148"/>
      <c r="AA825" s="148"/>
      <c r="AB825" s="148"/>
      <c r="AC825" s="148"/>
      <c r="AD825" s="148"/>
      <c r="AE825" s="148"/>
      <c r="AF825" s="148" t="s">
        <v>135</v>
      </c>
      <c r="AG825" s="148">
        <v>0</v>
      </c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</row>
    <row r="826" spans="1:59" outlineLevel="1" x14ac:dyDescent="0.2">
      <c r="A826" s="155"/>
      <c r="B826" s="156"/>
      <c r="C826" s="187" t="s">
        <v>625</v>
      </c>
      <c r="D826" s="158"/>
      <c r="E826" s="159">
        <v>1</v>
      </c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48"/>
      <c r="Y826" s="148"/>
      <c r="Z826" s="148"/>
      <c r="AA826" s="148"/>
      <c r="AB826" s="148"/>
      <c r="AC826" s="148"/>
      <c r="AD826" s="148"/>
      <c r="AE826" s="148"/>
      <c r="AF826" s="148" t="s">
        <v>135</v>
      </c>
      <c r="AG826" s="148">
        <v>0</v>
      </c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</row>
    <row r="827" spans="1:59" outlineLevel="1" x14ac:dyDescent="0.2">
      <c r="A827" s="169">
        <v>99</v>
      </c>
      <c r="B827" s="170" t="s">
        <v>630</v>
      </c>
      <c r="C827" s="186" t="s">
        <v>631</v>
      </c>
      <c r="D827" s="171" t="s">
        <v>294</v>
      </c>
      <c r="E827" s="172">
        <v>11</v>
      </c>
      <c r="F827" s="173"/>
      <c r="G827" s="174">
        <f>ROUND(E827*F827,2)</f>
        <v>0</v>
      </c>
      <c r="H827" s="173"/>
      <c r="I827" s="174">
        <f>ROUND(E827*H827,2)</f>
        <v>0</v>
      </c>
      <c r="J827" s="173"/>
      <c r="K827" s="174">
        <f>ROUND(E827*J827,2)</f>
        <v>0</v>
      </c>
      <c r="L827" s="174">
        <v>21</v>
      </c>
      <c r="M827" s="174">
        <f>G827*(1+L827/100)</f>
        <v>0</v>
      </c>
      <c r="N827" s="174">
        <v>0</v>
      </c>
      <c r="O827" s="174">
        <f>ROUND(E827*N827,2)</f>
        <v>0</v>
      </c>
      <c r="P827" s="174">
        <v>4.8999999999999998E-4</v>
      </c>
      <c r="Q827" s="174">
        <f>ROUND(E827*P827,2)</f>
        <v>0.01</v>
      </c>
      <c r="R827" s="174"/>
      <c r="S827" s="175" t="s">
        <v>131</v>
      </c>
      <c r="T827" s="157">
        <v>0.11</v>
      </c>
      <c r="U827" s="157">
        <f>ROUND(E827*T827,2)</f>
        <v>1.21</v>
      </c>
      <c r="V827" s="157"/>
      <c r="W827" s="157" t="s">
        <v>132</v>
      </c>
      <c r="X827" s="148"/>
      <c r="Y827" s="148"/>
      <c r="Z827" s="148"/>
      <c r="AA827" s="148"/>
      <c r="AB827" s="148"/>
      <c r="AC827" s="148"/>
      <c r="AD827" s="148"/>
      <c r="AE827" s="148"/>
      <c r="AF827" s="148" t="s">
        <v>133</v>
      </c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</row>
    <row r="828" spans="1:59" outlineLevel="1" x14ac:dyDescent="0.2">
      <c r="A828" s="155"/>
      <c r="B828" s="156"/>
      <c r="C828" s="187" t="s">
        <v>604</v>
      </c>
      <c r="D828" s="158"/>
      <c r="E828" s="159">
        <v>6</v>
      </c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48"/>
      <c r="Y828" s="148"/>
      <c r="Z828" s="148"/>
      <c r="AA828" s="148"/>
      <c r="AB828" s="148"/>
      <c r="AC828" s="148"/>
      <c r="AD828" s="148"/>
      <c r="AE828" s="148"/>
      <c r="AF828" s="148" t="s">
        <v>135</v>
      </c>
      <c r="AG828" s="148">
        <v>0</v>
      </c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</row>
    <row r="829" spans="1:59" outlineLevel="1" x14ac:dyDescent="0.2">
      <c r="A829" s="155"/>
      <c r="B829" s="156"/>
      <c r="C829" s="187" t="s">
        <v>605</v>
      </c>
      <c r="D829" s="158"/>
      <c r="E829" s="159">
        <v>5</v>
      </c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48"/>
      <c r="Y829" s="148"/>
      <c r="Z829" s="148"/>
      <c r="AA829" s="148"/>
      <c r="AB829" s="148"/>
      <c r="AC829" s="148"/>
      <c r="AD829" s="148"/>
      <c r="AE829" s="148"/>
      <c r="AF829" s="148" t="s">
        <v>135</v>
      </c>
      <c r="AG829" s="148">
        <v>0</v>
      </c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</row>
    <row r="830" spans="1:59" outlineLevel="1" x14ac:dyDescent="0.2">
      <c r="A830" s="169">
        <v>100</v>
      </c>
      <c r="B830" s="170" t="s">
        <v>632</v>
      </c>
      <c r="C830" s="186" t="s">
        <v>633</v>
      </c>
      <c r="D830" s="171" t="s">
        <v>601</v>
      </c>
      <c r="E830" s="172">
        <v>24</v>
      </c>
      <c r="F830" s="173"/>
      <c r="G830" s="174">
        <f>ROUND(E830*F830,2)</f>
        <v>0</v>
      </c>
      <c r="H830" s="173"/>
      <c r="I830" s="174">
        <f>ROUND(E830*H830,2)</f>
        <v>0</v>
      </c>
      <c r="J830" s="173"/>
      <c r="K830" s="174">
        <f>ROUND(E830*J830,2)</f>
        <v>0</v>
      </c>
      <c r="L830" s="174">
        <v>21</v>
      </c>
      <c r="M830" s="174">
        <f>G830*(1+L830/100)</f>
        <v>0</v>
      </c>
      <c r="N830" s="174">
        <v>0</v>
      </c>
      <c r="O830" s="174">
        <f>ROUND(E830*N830,2)</f>
        <v>0</v>
      </c>
      <c r="P830" s="174">
        <v>1.56E-3</v>
      </c>
      <c r="Q830" s="174">
        <f>ROUND(E830*P830,2)</f>
        <v>0.04</v>
      </c>
      <c r="R830" s="174"/>
      <c r="S830" s="175" t="s">
        <v>131</v>
      </c>
      <c r="T830" s="157">
        <v>0.22</v>
      </c>
      <c r="U830" s="157">
        <f>ROUND(E830*T830,2)</f>
        <v>5.28</v>
      </c>
      <c r="V830" s="157"/>
      <c r="W830" s="157" t="s">
        <v>132</v>
      </c>
      <c r="X830" s="148"/>
      <c r="Y830" s="148"/>
      <c r="Z830" s="148"/>
      <c r="AA830" s="148"/>
      <c r="AB830" s="148"/>
      <c r="AC830" s="148"/>
      <c r="AD830" s="148"/>
      <c r="AE830" s="148"/>
      <c r="AF830" s="148" t="s">
        <v>133</v>
      </c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</row>
    <row r="831" spans="1:59" outlineLevel="1" x14ac:dyDescent="0.2">
      <c r="A831" s="155"/>
      <c r="B831" s="156"/>
      <c r="C831" s="187" t="s">
        <v>634</v>
      </c>
      <c r="D831" s="158"/>
      <c r="E831" s="159">
        <v>13</v>
      </c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48"/>
      <c r="Y831" s="148"/>
      <c r="Z831" s="148"/>
      <c r="AA831" s="148"/>
      <c r="AB831" s="148"/>
      <c r="AC831" s="148"/>
      <c r="AD831" s="148"/>
      <c r="AE831" s="148"/>
      <c r="AF831" s="148" t="s">
        <v>135</v>
      </c>
      <c r="AG831" s="148">
        <v>0</v>
      </c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</row>
    <row r="832" spans="1:59" outlineLevel="1" x14ac:dyDescent="0.2">
      <c r="A832" s="155"/>
      <c r="B832" s="156"/>
      <c r="C832" s="187" t="s">
        <v>635</v>
      </c>
      <c r="D832" s="158"/>
      <c r="E832" s="159">
        <v>11</v>
      </c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48"/>
      <c r="Y832" s="148"/>
      <c r="Z832" s="148"/>
      <c r="AA832" s="148"/>
      <c r="AB832" s="148"/>
      <c r="AC832" s="148"/>
      <c r="AD832" s="148"/>
      <c r="AE832" s="148"/>
      <c r="AF832" s="148" t="s">
        <v>135</v>
      </c>
      <c r="AG832" s="148">
        <v>0</v>
      </c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</row>
    <row r="833" spans="1:59" outlineLevel="1" x14ac:dyDescent="0.2">
      <c r="A833" s="169">
        <v>101</v>
      </c>
      <c r="B833" s="170" t="s">
        <v>636</v>
      </c>
      <c r="C833" s="186" t="s">
        <v>637</v>
      </c>
      <c r="D833" s="171" t="s">
        <v>294</v>
      </c>
      <c r="E833" s="172">
        <v>10</v>
      </c>
      <c r="F833" s="173"/>
      <c r="G833" s="174">
        <f>ROUND(E833*F833,2)</f>
        <v>0</v>
      </c>
      <c r="H833" s="173"/>
      <c r="I833" s="174">
        <f>ROUND(E833*H833,2)</f>
        <v>0</v>
      </c>
      <c r="J833" s="173"/>
      <c r="K833" s="174">
        <f>ROUND(E833*J833,2)</f>
        <v>0</v>
      </c>
      <c r="L833" s="174">
        <v>21</v>
      </c>
      <c r="M833" s="174">
        <f>G833*(1+L833/100)</f>
        <v>0</v>
      </c>
      <c r="N833" s="174">
        <v>1.1999999999999999E-3</v>
      </c>
      <c r="O833" s="174">
        <f>ROUND(E833*N833,2)</f>
        <v>0.01</v>
      </c>
      <c r="P833" s="174">
        <v>0</v>
      </c>
      <c r="Q833" s="174">
        <f>ROUND(E833*P833,2)</f>
        <v>0</v>
      </c>
      <c r="R833" s="174"/>
      <c r="S833" s="175" t="s">
        <v>131</v>
      </c>
      <c r="T833" s="157">
        <v>0.48499999999999999</v>
      </c>
      <c r="U833" s="157">
        <f>ROUND(E833*T833,2)</f>
        <v>4.8499999999999996</v>
      </c>
      <c r="V833" s="157"/>
      <c r="W833" s="157" t="s">
        <v>132</v>
      </c>
      <c r="X833" s="148"/>
      <c r="Y833" s="148"/>
      <c r="Z833" s="148"/>
      <c r="AA833" s="148"/>
      <c r="AB833" s="148"/>
      <c r="AC833" s="148"/>
      <c r="AD833" s="148"/>
      <c r="AE833" s="148"/>
      <c r="AF833" s="148" t="s">
        <v>457</v>
      </c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</row>
    <row r="834" spans="1:59" outlineLevel="1" x14ac:dyDescent="0.2">
      <c r="A834" s="155"/>
      <c r="B834" s="156"/>
      <c r="C834" s="187" t="s">
        <v>376</v>
      </c>
      <c r="D834" s="158"/>
      <c r="E834" s="159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48"/>
      <c r="Y834" s="148"/>
      <c r="Z834" s="148"/>
      <c r="AA834" s="148"/>
      <c r="AB834" s="148"/>
      <c r="AC834" s="148"/>
      <c r="AD834" s="148"/>
      <c r="AE834" s="148"/>
      <c r="AF834" s="148" t="s">
        <v>135</v>
      </c>
      <c r="AG834" s="148">
        <v>0</v>
      </c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</row>
    <row r="835" spans="1:59" outlineLevel="1" x14ac:dyDescent="0.2">
      <c r="A835" s="155"/>
      <c r="B835" s="156"/>
      <c r="C835" s="187" t="s">
        <v>518</v>
      </c>
      <c r="D835" s="158"/>
      <c r="E835" s="159">
        <v>4</v>
      </c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48"/>
      <c r="Y835" s="148"/>
      <c r="Z835" s="148"/>
      <c r="AA835" s="148"/>
      <c r="AB835" s="148"/>
      <c r="AC835" s="148"/>
      <c r="AD835" s="148"/>
      <c r="AE835" s="148"/>
      <c r="AF835" s="148" t="s">
        <v>135</v>
      </c>
      <c r="AG835" s="148">
        <v>0</v>
      </c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</row>
    <row r="836" spans="1:59" outlineLevel="1" x14ac:dyDescent="0.2">
      <c r="A836" s="155"/>
      <c r="B836" s="156"/>
      <c r="C836" s="187" t="s">
        <v>379</v>
      </c>
      <c r="D836" s="158"/>
      <c r="E836" s="159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48"/>
      <c r="Y836" s="148"/>
      <c r="Z836" s="148"/>
      <c r="AA836" s="148"/>
      <c r="AB836" s="148"/>
      <c r="AC836" s="148"/>
      <c r="AD836" s="148"/>
      <c r="AE836" s="148"/>
      <c r="AF836" s="148" t="s">
        <v>135</v>
      </c>
      <c r="AG836" s="148">
        <v>0</v>
      </c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</row>
    <row r="837" spans="1:59" outlineLevel="1" x14ac:dyDescent="0.2">
      <c r="A837" s="155"/>
      <c r="B837" s="156"/>
      <c r="C837" s="187" t="s">
        <v>518</v>
      </c>
      <c r="D837" s="158"/>
      <c r="E837" s="159">
        <v>4</v>
      </c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48"/>
      <c r="Y837" s="148"/>
      <c r="Z837" s="148"/>
      <c r="AA837" s="148"/>
      <c r="AB837" s="148"/>
      <c r="AC837" s="148"/>
      <c r="AD837" s="148"/>
      <c r="AE837" s="148"/>
      <c r="AF837" s="148" t="s">
        <v>135</v>
      </c>
      <c r="AG837" s="148">
        <v>0</v>
      </c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</row>
    <row r="838" spans="1:59" outlineLevel="1" x14ac:dyDescent="0.2">
      <c r="A838" s="155"/>
      <c r="B838" s="156"/>
      <c r="C838" s="187" t="s">
        <v>148</v>
      </c>
      <c r="D838" s="158"/>
      <c r="E838" s="159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48"/>
      <c r="Y838" s="148"/>
      <c r="Z838" s="148"/>
      <c r="AA838" s="148"/>
      <c r="AB838" s="148"/>
      <c r="AC838" s="148"/>
      <c r="AD838" s="148"/>
      <c r="AE838" s="148"/>
      <c r="AF838" s="148" t="s">
        <v>135</v>
      </c>
      <c r="AG838" s="148">
        <v>0</v>
      </c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</row>
    <row r="839" spans="1:59" outlineLevel="1" x14ac:dyDescent="0.2">
      <c r="A839" s="155"/>
      <c r="B839" s="156"/>
      <c r="C839" s="187" t="s">
        <v>520</v>
      </c>
      <c r="D839" s="158"/>
      <c r="E839" s="159">
        <v>1</v>
      </c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48"/>
      <c r="Y839" s="148"/>
      <c r="Z839" s="148"/>
      <c r="AA839" s="148"/>
      <c r="AB839" s="148"/>
      <c r="AC839" s="148"/>
      <c r="AD839" s="148"/>
      <c r="AE839" s="148"/>
      <c r="AF839" s="148" t="s">
        <v>135</v>
      </c>
      <c r="AG839" s="148">
        <v>0</v>
      </c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</row>
    <row r="840" spans="1:59" outlineLevel="1" x14ac:dyDescent="0.2">
      <c r="A840" s="155"/>
      <c r="B840" s="156"/>
      <c r="C840" s="187" t="s">
        <v>521</v>
      </c>
      <c r="D840" s="158"/>
      <c r="E840" s="159">
        <v>1</v>
      </c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48"/>
      <c r="Y840" s="148"/>
      <c r="Z840" s="148"/>
      <c r="AA840" s="148"/>
      <c r="AB840" s="148"/>
      <c r="AC840" s="148"/>
      <c r="AD840" s="148"/>
      <c r="AE840" s="148"/>
      <c r="AF840" s="148" t="s">
        <v>135</v>
      </c>
      <c r="AG840" s="148">
        <v>0</v>
      </c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</row>
    <row r="841" spans="1:59" outlineLevel="1" x14ac:dyDescent="0.2">
      <c r="A841" s="169">
        <v>102</v>
      </c>
      <c r="B841" s="170" t="s">
        <v>638</v>
      </c>
      <c r="C841" s="186" t="s">
        <v>639</v>
      </c>
      <c r="D841" s="171" t="s">
        <v>294</v>
      </c>
      <c r="E841" s="172">
        <v>2</v>
      </c>
      <c r="F841" s="173"/>
      <c r="G841" s="174">
        <f>ROUND(E841*F841,2)</f>
        <v>0</v>
      </c>
      <c r="H841" s="173"/>
      <c r="I841" s="174">
        <f>ROUND(E841*H841,2)</f>
        <v>0</v>
      </c>
      <c r="J841" s="173"/>
      <c r="K841" s="174">
        <f>ROUND(E841*J841,2)</f>
        <v>0</v>
      </c>
      <c r="L841" s="174">
        <v>21</v>
      </c>
      <c r="M841" s="174">
        <f>G841*(1+L841/100)</f>
        <v>0</v>
      </c>
      <c r="N841" s="174">
        <v>1.8000000000000001E-4</v>
      </c>
      <c r="O841" s="174">
        <f>ROUND(E841*N841,2)</f>
        <v>0</v>
      </c>
      <c r="P841" s="174">
        <v>0</v>
      </c>
      <c r="Q841" s="174">
        <f>ROUND(E841*P841,2)</f>
        <v>0</v>
      </c>
      <c r="R841" s="174"/>
      <c r="S841" s="175" t="s">
        <v>131</v>
      </c>
      <c r="T841" s="157">
        <v>0.47599999999999998</v>
      </c>
      <c r="U841" s="157">
        <f>ROUND(E841*T841,2)</f>
        <v>0.95</v>
      </c>
      <c r="V841" s="157"/>
      <c r="W841" s="157" t="s">
        <v>132</v>
      </c>
      <c r="X841" s="148"/>
      <c r="Y841" s="148"/>
      <c r="Z841" s="148"/>
      <c r="AA841" s="148"/>
      <c r="AB841" s="148"/>
      <c r="AC841" s="148"/>
      <c r="AD841" s="148"/>
      <c r="AE841" s="148"/>
      <c r="AF841" s="148" t="s">
        <v>457</v>
      </c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</row>
    <row r="842" spans="1:59" outlineLevel="1" x14ac:dyDescent="0.2">
      <c r="A842" s="155"/>
      <c r="B842" s="156"/>
      <c r="C842" s="187" t="s">
        <v>376</v>
      </c>
      <c r="D842" s="158"/>
      <c r="E842" s="159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48"/>
      <c r="Y842" s="148"/>
      <c r="Z842" s="148"/>
      <c r="AA842" s="148"/>
      <c r="AB842" s="148"/>
      <c r="AC842" s="148"/>
      <c r="AD842" s="148"/>
      <c r="AE842" s="148"/>
      <c r="AF842" s="148" t="s">
        <v>135</v>
      </c>
      <c r="AG842" s="148">
        <v>0</v>
      </c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</row>
    <row r="843" spans="1:59" outlineLevel="1" x14ac:dyDescent="0.2">
      <c r="A843" s="155"/>
      <c r="B843" s="156"/>
      <c r="C843" s="187" t="s">
        <v>533</v>
      </c>
      <c r="D843" s="158"/>
      <c r="E843" s="159">
        <v>1</v>
      </c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48"/>
      <c r="Y843" s="148"/>
      <c r="Z843" s="148"/>
      <c r="AA843" s="148"/>
      <c r="AB843" s="148"/>
      <c r="AC843" s="148"/>
      <c r="AD843" s="148"/>
      <c r="AE843" s="148"/>
      <c r="AF843" s="148" t="s">
        <v>135</v>
      </c>
      <c r="AG843" s="148">
        <v>0</v>
      </c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</row>
    <row r="844" spans="1:59" outlineLevel="1" x14ac:dyDescent="0.2">
      <c r="A844" s="155"/>
      <c r="B844" s="156"/>
      <c r="C844" s="187" t="s">
        <v>379</v>
      </c>
      <c r="D844" s="158"/>
      <c r="E844" s="159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48"/>
      <c r="Y844" s="148"/>
      <c r="Z844" s="148"/>
      <c r="AA844" s="148"/>
      <c r="AB844" s="148"/>
      <c r="AC844" s="148"/>
      <c r="AD844" s="148"/>
      <c r="AE844" s="148"/>
      <c r="AF844" s="148" t="s">
        <v>135</v>
      </c>
      <c r="AG844" s="148">
        <v>0</v>
      </c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</row>
    <row r="845" spans="1:59" outlineLevel="1" x14ac:dyDescent="0.2">
      <c r="A845" s="155"/>
      <c r="B845" s="156"/>
      <c r="C845" s="187" t="s">
        <v>533</v>
      </c>
      <c r="D845" s="158"/>
      <c r="E845" s="159">
        <v>1</v>
      </c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48"/>
      <c r="Y845" s="148"/>
      <c r="Z845" s="148"/>
      <c r="AA845" s="148"/>
      <c r="AB845" s="148"/>
      <c r="AC845" s="148"/>
      <c r="AD845" s="148"/>
      <c r="AE845" s="148"/>
      <c r="AF845" s="148" t="s">
        <v>135</v>
      </c>
      <c r="AG845" s="148">
        <v>0</v>
      </c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</row>
    <row r="846" spans="1:59" outlineLevel="1" x14ac:dyDescent="0.2">
      <c r="A846" s="169">
        <v>103</v>
      </c>
      <c r="B846" s="170" t="s">
        <v>640</v>
      </c>
      <c r="C846" s="186" t="s">
        <v>641</v>
      </c>
      <c r="D846" s="171" t="s">
        <v>294</v>
      </c>
      <c r="E846" s="172">
        <v>14</v>
      </c>
      <c r="F846" s="173"/>
      <c r="G846" s="174">
        <f>ROUND(E846*F846,2)</f>
        <v>0</v>
      </c>
      <c r="H846" s="173"/>
      <c r="I846" s="174">
        <f>ROUND(E846*H846,2)</f>
        <v>0</v>
      </c>
      <c r="J846" s="173"/>
      <c r="K846" s="174">
        <f>ROUND(E846*J846,2)</f>
        <v>0</v>
      </c>
      <c r="L846" s="174">
        <v>21</v>
      </c>
      <c r="M846" s="174">
        <f>G846*(1+L846/100)</f>
        <v>0</v>
      </c>
      <c r="N846" s="174">
        <v>4.0000000000000003E-5</v>
      </c>
      <c r="O846" s="174">
        <f>ROUND(E846*N846,2)</f>
        <v>0</v>
      </c>
      <c r="P846" s="174">
        <v>0</v>
      </c>
      <c r="Q846" s="174">
        <f>ROUND(E846*P846,2)</f>
        <v>0</v>
      </c>
      <c r="R846" s="174"/>
      <c r="S846" s="175" t="s">
        <v>131</v>
      </c>
      <c r="T846" s="157">
        <v>0.45</v>
      </c>
      <c r="U846" s="157">
        <f>ROUND(E846*T846,2)</f>
        <v>6.3</v>
      </c>
      <c r="V846" s="157"/>
      <c r="W846" s="157" t="s">
        <v>132</v>
      </c>
      <c r="X846" s="148"/>
      <c r="Y846" s="148"/>
      <c r="Z846" s="148"/>
      <c r="AA846" s="148"/>
      <c r="AB846" s="148"/>
      <c r="AC846" s="148"/>
      <c r="AD846" s="148"/>
      <c r="AE846" s="148"/>
      <c r="AF846" s="148" t="s">
        <v>457</v>
      </c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</row>
    <row r="847" spans="1:59" outlineLevel="1" x14ac:dyDescent="0.2">
      <c r="A847" s="155"/>
      <c r="B847" s="156"/>
      <c r="C847" s="187" t="s">
        <v>376</v>
      </c>
      <c r="D847" s="158"/>
      <c r="E847" s="159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48"/>
      <c r="Y847" s="148"/>
      <c r="Z847" s="148"/>
      <c r="AA847" s="148"/>
      <c r="AB847" s="148"/>
      <c r="AC847" s="148"/>
      <c r="AD847" s="148"/>
      <c r="AE847" s="148"/>
      <c r="AF847" s="148" t="s">
        <v>135</v>
      </c>
      <c r="AG847" s="148">
        <v>0</v>
      </c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</row>
    <row r="848" spans="1:59" outlineLevel="1" x14ac:dyDescent="0.2">
      <c r="A848" s="155"/>
      <c r="B848" s="156"/>
      <c r="C848" s="187" t="s">
        <v>517</v>
      </c>
      <c r="D848" s="158"/>
      <c r="E848" s="159">
        <v>6</v>
      </c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48"/>
      <c r="Y848" s="148"/>
      <c r="Z848" s="148"/>
      <c r="AA848" s="148"/>
      <c r="AB848" s="148"/>
      <c r="AC848" s="148"/>
      <c r="AD848" s="148"/>
      <c r="AE848" s="148"/>
      <c r="AF848" s="148" t="s">
        <v>135</v>
      </c>
      <c r="AG848" s="148">
        <v>0</v>
      </c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</row>
    <row r="849" spans="1:59" outlineLevel="1" x14ac:dyDescent="0.2">
      <c r="A849" s="155"/>
      <c r="B849" s="156"/>
      <c r="C849" s="187" t="s">
        <v>379</v>
      </c>
      <c r="D849" s="158"/>
      <c r="E849" s="159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48"/>
      <c r="Y849" s="148"/>
      <c r="Z849" s="148"/>
      <c r="AA849" s="148"/>
      <c r="AB849" s="148"/>
      <c r="AC849" s="148"/>
      <c r="AD849" s="148"/>
      <c r="AE849" s="148"/>
      <c r="AF849" s="148" t="s">
        <v>135</v>
      </c>
      <c r="AG849" s="148">
        <v>0</v>
      </c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</row>
    <row r="850" spans="1:59" outlineLevel="1" x14ac:dyDescent="0.2">
      <c r="A850" s="155"/>
      <c r="B850" s="156"/>
      <c r="C850" s="187" t="s">
        <v>517</v>
      </c>
      <c r="D850" s="158"/>
      <c r="E850" s="159">
        <v>6</v>
      </c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48"/>
      <c r="Y850" s="148"/>
      <c r="Z850" s="148"/>
      <c r="AA850" s="148"/>
      <c r="AB850" s="148"/>
      <c r="AC850" s="148"/>
      <c r="AD850" s="148"/>
      <c r="AE850" s="148"/>
      <c r="AF850" s="148" t="s">
        <v>135</v>
      </c>
      <c r="AG850" s="148">
        <v>0</v>
      </c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</row>
    <row r="851" spans="1:59" outlineLevel="1" x14ac:dyDescent="0.2">
      <c r="A851" s="155"/>
      <c r="B851" s="156"/>
      <c r="C851" s="187" t="s">
        <v>376</v>
      </c>
      <c r="D851" s="158"/>
      <c r="E851" s="159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48"/>
      <c r="Y851" s="148"/>
      <c r="Z851" s="148"/>
      <c r="AA851" s="148"/>
      <c r="AB851" s="148"/>
      <c r="AC851" s="148"/>
      <c r="AD851" s="148"/>
      <c r="AE851" s="148"/>
      <c r="AF851" s="148" t="s">
        <v>135</v>
      </c>
      <c r="AG851" s="148">
        <v>0</v>
      </c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</row>
    <row r="852" spans="1:59" outlineLevel="1" x14ac:dyDescent="0.2">
      <c r="A852" s="155"/>
      <c r="B852" s="156"/>
      <c r="C852" s="187" t="s">
        <v>525</v>
      </c>
      <c r="D852" s="158"/>
      <c r="E852" s="159">
        <v>1</v>
      </c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48"/>
      <c r="Y852" s="148"/>
      <c r="Z852" s="148"/>
      <c r="AA852" s="148"/>
      <c r="AB852" s="148"/>
      <c r="AC852" s="148"/>
      <c r="AD852" s="148"/>
      <c r="AE852" s="148"/>
      <c r="AF852" s="148" t="s">
        <v>135</v>
      </c>
      <c r="AG852" s="148">
        <v>0</v>
      </c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</row>
    <row r="853" spans="1:59" outlineLevel="1" x14ac:dyDescent="0.2">
      <c r="A853" s="155"/>
      <c r="B853" s="156"/>
      <c r="C853" s="187" t="s">
        <v>379</v>
      </c>
      <c r="D853" s="158"/>
      <c r="E853" s="159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48"/>
      <c r="Y853" s="148"/>
      <c r="Z853" s="148"/>
      <c r="AA853" s="148"/>
      <c r="AB853" s="148"/>
      <c r="AC853" s="148"/>
      <c r="AD853" s="148"/>
      <c r="AE853" s="148"/>
      <c r="AF853" s="148" t="s">
        <v>135</v>
      </c>
      <c r="AG853" s="148">
        <v>0</v>
      </c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</row>
    <row r="854" spans="1:59" outlineLevel="1" x14ac:dyDescent="0.2">
      <c r="A854" s="155"/>
      <c r="B854" s="156"/>
      <c r="C854" s="187" t="s">
        <v>525</v>
      </c>
      <c r="D854" s="158"/>
      <c r="E854" s="159">
        <v>1</v>
      </c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48"/>
      <c r="Y854" s="148"/>
      <c r="Z854" s="148"/>
      <c r="AA854" s="148"/>
      <c r="AB854" s="148"/>
      <c r="AC854" s="148"/>
      <c r="AD854" s="148"/>
      <c r="AE854" s="148"/>
      <c r="AF854" s="148" t="s">
        <v>135</v>
      </c>
      <c r="AG854" s="148">
        <v>0</v>
      </c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</row>
    <row r="855" spans="1:59" outlineLevel="1" x14ac:dyDescent="0.2">
      <c r="A855" s="169">
        <v>104</v>
      </c>
      <c r="B855" s="170" t="s">
        <v>642</v>
      </c>
      <c r="C855" s="186" t="s">
        <v>643</v>
      </c>
      <c r="D855" s="171" t="s">
        <v>294</v>
      </c>
      <c r="E855" s="172">
        <v>2</v>
      </c>
      <c r="F855" s="173"/>
      <c r="G855" s="174">
        <f>ROUND(E855*F855,2)</f>
        <v>0</v>
      </c>
      <c r="H855" s="173"/>
      <c r="I855" s="174">
        <f>ROUND(E855*H855,2)</f>
        <v>0</v>
      </c>
      <c r="J855" s="173"/>
      <c r="K855" s="174">
        <f>ROUND(E855*J855,2)</f>
        <v>0</v>
      </c>
      <c r="L855" s="174">
        <v>21</v>
      </c>
      <c r="M855" s="174">
        <f>G855*(1+L855/100)</f>
        <v>0</v>
      </c>
      <c r="N855" s="174">
        <v>1.2E-4</v>
      </c>
      <c r="O855" s="174">
        <f>ROUND(E855*N855,2)</f>
        <v>0</v>
      </c>
      <c r="P855" s="174">
        <v>0</v>
      </c>
      <c r="Q855" s="174">
        <f>ROUND(E855*P855,2)</f>
        <v>0</v>
      </c>
      <c r="R855" s="174"/>
      <c r="S855" s="175" t="s">
        <v>131</v>
      </c>
      <c r="T855" s="157">
        <v>0.71099999999999997</v>
      </c>
      <c r="U855" s="157">
        <f>ROUND(E855*T855,2)</f>
        <v>1.42</v>
      </c>
      <c r="V855" s="157"/>
      <c r="W855" s="157" t="s">
        <v>132</v>
      </c>
      <c r="X855" s="148"/>
      <c r="Y855" s="148"/>
      <c r="Z855" s="148"/>
      <c r="AA855" s="148"/>
      <c r="AB855" s="148"/>
      <c r="AC855" s="148"/>
      <c r="AD855" s="148"/>
      <c r="AE855" s="148"/>
      <c r="AF855" s="148" t="s">
        <v>457</v>
      </c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</row>
    <row r="856" spans="1:59" outlineLevel="1" x14ac:dyDescent="0.2">
      <c r="A856" s="155"/>
      <c r="B856" s="156"/>
      <c r="C856" s="187" t="s">
        <v>376</v>
      </c>
      <c r="D856" s="158"/>
      <c r="E856" s="159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48"/>
      <c r="Y856" s="148"/>
      <c r="Z856" s="148"/>
      <c r="AA856" s="148"/>
      <c r="AB856" s="148"/>
      <c r="AC856" s="148"/>
      <c r="AD856" s="148"/>
      <c r="AE856" s="148"/>
      <c r="AF856" s="148" t="s">
        <v>135</v>
      </c>
      <c r="AG856" s="148">
        <v>0</v>
      </c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</row>
    <row r="857" spans="1:59" outlineLevel="1" x14ac:dyDescent="0.2">
      <c r="A857" s="155"/>
      <c r="B857" s="156"/>
      <c r="C857" s="187" t="s">
        <v>526</v>
      </c>
      <c r="D857" s="158"/>
      <c r="E857" s="159">
        <v>1</v>
      </c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48"/>
      <c r="Y857" s="148"/>
      <c r="Z857" s="148"/>
      <c r="AA857" s="148"/>
      <c r="AB857" s="148"/>
      <c r="AC857" s="148"/>
      <c r="AD857" s="148"/>
      <c r="AE857" s="148"/>
      <c r="AF857" s="148" t="s">
        <v>135</v>
      </c>
      <c r="AG857" s="148">
        <v>0</v>
      </c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</row>
    <row r="858" spans="1:59" outlineLevel="1" x14ac:dyDescent="0.2">
      <c r="A858" s="155"/>
      <c r="B858" s="156"/>
      <c r="C858" s="187" t="s">
        <v>379</v>
      </c>
      <c r="D858" s="158"/>
      <c r="E858" s="159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48"/>
      <c r="Y858" s="148"/>
      <c r="Z858" s="148"/>
      <c r="AA858" s="148"/>
      <c r="AB858" s="148"/>
      <c r="AC858" s="148"/>
      <c r="AD858" s="148"/>
      <c r="AE858" s="148"/>
      <c r="AF858" s="148" t="s">
        <v>135</v>
      </c>
      <c r="AG858" s="148">
        <v>0</v>
      </c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</row>
    <row r="859" spans="1:59" outlineLevel="1" x14ac:dyDescent="0.2">
      <c r="A859" s="155"/>
      <c r="B859" s="156"/>
      <c r="C859" s="187" t="s">
        <v>526</v>
      </c>
      <c r="D859" s="158"/>
      <c r="E859" s="159">
        <v>1</v>
      </c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48"/>
      <c r="Y859" s="148"/>
      <c r="Z859" s="148"/>
      <c r="AA859" s="148"/>
      <c r="AB859" s="148"/>
      <c r="AC859" s="148"/>
      <c r="AD859" s="148"/>
      <c r="AE859" s="148"/>
      <c r="AF859" s="148" t="s">
        <v>135</v>
      </c>
      <c r="AG859" s="148">
        <v>0</v>
      </c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</row>
    <row r="860" spans="1:59" outlineLevel="1" x14ac:dyDescent="0.2">
      <c r="A860" s="169">
        <v>105</v>
      </c>
      <c r="B860" s="170" t="s">
        <v>644</v>
      </c>
      <c r="C860" s="186" t="s">
        <v>645</v>
      </c>
      <c r="D860" s="171" t="s">
        <v>294</v>
      </c>
      <c r="E860" s="172">
        <v>2</v>
      </c>
      <c r="F860" s="173"/>
      <c r="G860" s="174">
        <f>ROUND(E860*F860,2)</f>
        <v>0</v>
      </c>
      <c r="H860" s="173"/>
      <c r="I860" s="174">
        <f>ROUND(E860*H860,2)</f>
        <v>0</v>
      </c>
      <c r="J860" s="173"/>
      <c r="K860" s="174">
        <f>ROUND(E860*J860,2)</f>
        <v>0</v>
      </c>
      <c r="L860" s="174">
        <v>21</v>
      </c>
      <c r="M860" s="174">
        <f>G860*(1+L860/100)</f>
        <v>0</v>
      </c>
      <c r="N860" s="174">
        <v>1.07E-3</v>
      </c>
      <c r="O860" s="174">
        <f>ROUND(E860*N860,2)</f>
        <v>0</v>
      </c>
      <c r="P860" s="174">
        <v>0</v>
      </c>
      <c r="Q860" s="174">
        <f>ROUND(E860*P860,2)</f>
        <v>0</v>
      </c>
      <c r="R860" s="174"/>
      <c r="S860" s="175" t="s">
        <v>131</v>
      </c>
      <c r="T860" s="157">
        <v>0.246</v>
      </c>
      <c r="U860" s="157">
        <f>ROUND(E860*T860,2)</f>
        <v>0.49</v>
      </c>
      <c r="V860" s="157"/>
      <c r="W860" s="157" t="s">
        <v>132</v>
      </c>
      <c r="X860" s="148"/>
      <c r="Y860" s="148"/>
      <c r="Z860" s="148"/>
      <c r="AA860" s="148"/>
      <c r="AB860" s="148"/>
      <c r="AC860" s="148"/>
      <c r="AD860" s="148"/>
      <c r="AE860" s="148"/>
      <c r="AF860" s="148" t="s">
        <v>457</v>
      </c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</row>
    <row r="861" spans="1:59" outlineLevel="1" x14ac:dyDescent="0.2">
      <c r="A861" s="155"/>
      <c r="B861" s="156"/>
      <c r="C861" s="187" t="s">
        <v>646</v>
      </c>
      <c r="D861" s="158"/>
      <c r="E861" s="159">
        <v>1</v>
      </c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48"/>
      <c r="Y861" s="148"/>
      <c r="Z861" s="148"/>
      <c r="AA861" s="148"/>
      <c r="AB861" s="148"/>
      <c r="AC861" s="148"/>
      <c r="AD861" s="148"/>
      <c r="AE861" s="148"/>
      <c r="AF861" s="148" t="s">
        <v>135</v>
      </c>
      <c r="AG861" s="148">
        <v>0</v>
      </c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</row>
    <row r="862" spans="1:59" outlineLevel="1" x14ac:dyDescent="0.2">
      <c r="A862" s="155"/>
      <c r="B862" s="156"/>
      <c r="C862" s="187" t="s">
        <v>647</v>
      </c>
      <c r="D862" s="158"/>
      <c r="E862" s="159">
        <v>1</v>
      </c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48"/>
      <c r="Y862" s="148"/>
      <c r="Z862" s="148"/>
      <c r="AA862" s="148"/>
      <c r="AB862" s="148"/>
      <c r="AC862" s="148"/>
      <c r="AD862" s="148"/>
      <c r="AE862" s="148"/>
      <c r="AF862" s="148" t="s">
        <v>135</v>
      </c>
      <c r="AG862" s="148">
        <v>0</v>
      </c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</row>
    <row r="863" spans="1:59" outlineLevel="1" x14ac:dyDescent="0.2">
      <c r="A863" s="169">
        <v>106</v>
      </c>
      <c r="B863" s="170" t="s">
        <v>648</v>
      </c>
      <c r="C863" s="186" t="s">
        <v>649</v>
      </c>
      <c r="D863" s="171" t="s">
        <v>294</v>
      </c>
      <c r="E863" s="172">
        <v>2</v>
      </c>
      <c r="F863" s="173"/>
      <c r="G863" s="174">
        <f>ROUND(E863*F863,2)</f>
        <v>0</v>
      </c>
      <c r="H863" s="173"/>
      <c r="I863" s="174">
        <f>ROUND(E863*H863,2)</f>
        <v>0</v>
      </c>
      <c r="J863" s="173"/>
      <c r="K863" s="174">
        <f>ROUND(E863*J863,2)</f>
        <v>0</v>
      </c>
      <c r="L863" s="174">
        <v>21</v>
      </c>
      <c r="M863" s="174">
        <f>G863*(1+L863/100)</f>
        <v>0</v>
      </c>
      <c r="N863" s="174">
        <v>2.5999999999999998E-4</v>
      </c>
      <c r="O863" s="174">
        <f>ROUND(E863*N863,2)</f>
        <v>0</v>
      </c>
      <c r="P863" s="174">
        <v>0</v>
      </c>
      <c r="Q863" s="174">
        <f>ROUND(E863*P863,2)</f>
        <v>0</v>
      </c>
      <c r="R863" s="174"/>
      <c r="S863" s="175" t="s">
        <v>131</v>
      </c>
      <c r="T863" s="157">
        <v>0.246</v>
      </c>
      <c r="U863" s="157">
        <f>ROUND(E863*T863,2)</f>
        <v>0.49</v>
      </c>
      <c r="V863" s="157"/>
      <c r="W863" s="157" t="s">
        <v>132</v>
      </c>
      <c r="X863" s="148"/>
      <c r="Y863" s="148"/>
      <c r="Z863" s="148"/>
      <c r="AA863" s="148"/>
      <c r="AB863" s="148"/>
      <c r="AC863" s="148"/>
      <c r="AD863" s="148"/>
      <c r="AE863" s="148"/>
      <c r="AF863" s="148" t="s">
        <v>457</v>
      </c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</row>
    <row r="864" spans="1:59" outlineLevel="1" x14ac:dyDescent="0.2">
      <c r="A864" s="155"/>
      <c r="B864" s="156"/>
      <c r="C864" s="187" t="s">
        <v>646</v>
      </c>
      <c r="D864" s="158"/>
      <c r="E864" s="159">
        <v>1</v>
      </c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48"/>
      <c r="Y864" s="148"/>
      <c r="Z864" s="148"/>
      <c r="AA864" s="148"/>
      <c r="AB864" s="148"/>
      <c r="AC864" s="148"/>
      <c r="AD864" s="148"/>
      <c r="AE864" s="148"/>
      <c r="AF864" s="148" t="s">
        <v>135</v>
      </c>
      <c r="AG864" s="148">
        <v>0</v>
      </c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</row>
    <row r="865" spans="1:59" outlineLevel="1" x14ac:dyDescent="0.2">
      <c r="A865" s="155"/>
      <c r="B865" s="156"/>
      <c r="C865" s="187" t="s">
        <v>647</v>
      </c>
      <c r="D865" s="158"/>
      <c r="E865" s="159">
        <v>1</v>
      </c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48"/>
      <c r="Y865" s="148"/>
      <c r="Z865" s="148"/>
      <c r="AA865" s="148"/>
      <c r="AB865" s="148"/>
      <c r="AC865" s="148"/>
      <c r="AD865" s="148"/>
      <c r="AE865" s="148"/>
      <c r="AF865" s="148" t="s">
        <v>135</v>
      </c>
      <c r="AG865" s="148">
        <v>0</v>
      </c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</row>
    <row r="866" spans="1:59" outlineLevel="1" x14ac:dyDescent="0.2">
      <c r="A866" s="169">
        <v>107</v>
      </c>
      <c r="B866" s="170" t="s">
        <v>650</v>
      </c>
      <c r="C866" s="186" t="s">
        <v>651</v>
      </c>
      <c r="D866" s="171" t="s">
        <v>294</v>
      </c>
      <c r="E866" s="172">
        <v>22</v>
      </c>
      <c r="F866" s="173"/>
      <c r="G866" s="174">
        <f>ROUND(E866*F866,2)</f>
        <v>0</v>
      </c>
      <c r="H866" s="173"/>
      <c r="I866" s="174">
        <f>ROUND(E866*H866,2)</f>
        <v>0</v>
      </c>
      <c r="J866" s="173"/>
      <c r="K866" s="174">
        <f>ROUND(E866*J866,2)</f>
        <v>0</v>
      </c>
      <c r="L866" s="174">
        <v>21</v>
      </c>
      <c r="M866" s="174">
        <f>G866*(1+L866/100)</f>
        <v>0</v>
      </c>
      <c r="N866" s="174">
        <v>2.0000000000000001E-4</v>
      </c>
      <c r="O866" s="174">
        <f>ROUND(E866*N866,2)</f>
        <v>0</v>
      </c>
      <c r="P866" s="174">
        <v>0</v>
      </c>
      <c r="Q866" s="174">
        <f>ROUND(E866*P866,2)</f>
        <v>0</v>
      </c>
      <c r="R866" s="174"/>
      <c r="S866" s="175" t="s">
        <v>131</v>
      </c>
      <c r="T866" s="157">
        <v>0.246</v>
      </c>
      <c r="U866" s="157">
        <f>ROUND(E866*T866,2)</f>
        <v>5.41</v>
      </c>
      <c r="V866" s="157"/>
      <c r="W866" s="157" t="s">
        <v>132</v>
      </c>
      <c r="X866" s="148"/>
      <c r="Y866" s="148"/>
      <c r="Z866" s="148"/>
      <c r="AA866" s="148"/>
      <c r="AB866" s="148"/>
      <c r="AC866" s="148"/>
      <c r="AD866" s="148"/>
      <c r="AE866" s="148"/>
      <c r="AF866" s="148" t="s">
        <v>457</v>
      </c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</row>
    <row r="867" spans="1:59" outlineLevel="1" x14ac:dyDescent="0.2">
      <c r="A867" s="155"/>
      <c r="B867" s="156"/>
      <c r="C867" s="187" t="s">
        <v>376</v>
      </c>
      <c r="D867" s="158"/>
      <c r="E867" s="159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48"/>
      <c r="Y867" s="148"/>
      <c r="Z867" s="148"/>
      <c r="AA867" s="148"/>
      <c r="AB867" s="148"/>
      <c r="AC867" s="148"/>
      <c r="AD867" s="148"/>
      <c r="AE867" s="148"/>
      <c r="AF867" s="148" t="s">
        <v>135</v>
      </c>
      <c r="AG867" s="148">
        <v>0</v>
      </c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</row>
    <row r="868" spans="1:59" outlineLevel="1" x14ac:dyDescent="0.2">
      <c r="A868" s="155"/>
      <c r="B868" s="156"/>
      <c r="C868" s="187" t="s">
        <v>517</v>
      </c>
      <c r="D868" s="158"/>
      <c r="E868" s="159">
        <v>6</v>
      </c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48"/>
      <c r="Y868" s="148"/>
      <c r="Z868" s="148"/>
      <c r="AA868" s="148"/>
      <c r="AB868" s="148"/>
      <c r="AC868" s="148"/>
      <c r="AD868" s="148"/>
      <c r="AE868" s="148"/>
      <c r="AF868" s="148" t="s">
        <v>135</v>
      </c>
      <c r="AG868" s="148">
        <v>0</v>
      </c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</row>
    <row r="869" spans="1:59" outlineLevel="1" x14ac:dyDescent="0.2">
      <c r="A869" s="155"/>
      <c r="B869" s="156"/>
      <c r="C869" s="187" t="s">
        <v>518</v>
      </c>
      <c r="D869" s="158"/>
      <c r="E869" s="159">
        <v>4</v>
      </c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48"/>
      <c r="Y869" s="148"/>
      <c r="Z869" s="148"/>
      <c r="AA869" s="148"/>
      <c r="AB869" s="148"/>
      <c r="AC869" s="148"/>
      <c r="AD869" s="148"/>
      <c r="AE869" s="148"/>
      <c r="AF869" s="148" t="s">
        <v>135</v>
      </c>
      <c r="AG869" s="148">
        <v>0</v>
      </c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</row>
    <row r="870" spans="1:59" outlineLevel="1" x14ac:dyDescent="0.2">
      <c r="A870" s="155"/>
      <c r="B870" s="156"/>
      <c r="C870" s="187" t="s">
        <v>379</v>
      </c>
      <c r="D870" s="158"/>
      <c r="E870" s="159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48"/>
      <c r="Y870" s="148"/>
      <c r="Z870" s="148"/>
      <c r="AA870" s="148"/>
      <c r="AB870" s="148"/>
      <c r="AC870" s="148"/>
      <c r="AD870" s="148"/>
      <c r="AE870" s="148"/>
      <c r="AF870" s="148" t="s">
        <v>135</v>
      </c>
      <c r="AG870" s="148">
        <v>0</v>
      </c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</row>
    <row r="871" spans="1:59" outlineLevel="1" x14ac:dyDescent="0.2">
      <c r="A871" s="155"/>
      <c r="B871" s="156"/>
      <c r="C871" s="187" t="s">
        <v>517</v>
      </c>
      <c r="D871" s="158"/>
      <c r="E871" s="159">
        <v>6</v>
      </c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48"/>
      <c r="Y871" s="148"/>
      <c r="Z871" s="148"/>
      <c r="AA871" s="148"/>
      <c r="AB871" s="148"/>
      <c r="AC871" s="148"/>
      <c r="AD871" s="148"/>
      <c r="AE871" s="148"/>
      <c r="AF871" s="148" t="s">
        <v>135</v>
      </c>
      <c r="AG871" s="148">
        <v>0</v>
      </c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</row>
    <row r="872" spans="1:59" outlineLevel="1" x14ac:dyDescent="0.2">
      <c r="A872" s="155"/>
      <c r="B872" s="156"/>
      <c r="C872" s="187" t="s">
        <v>518</v>
      </c>
      <c r="D872" s="158"/>
      <c r="E872" s="159">
        <v>4</v>
      </c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48"/>
      <c r="Y872" s="148"/>
      <c r="Z872" s="148"/>
      <c r="AA872" s="148"/>
      <c r="AB872" s="148"/>
      <c r="AC872" s="148"/>
      <c r="AD872" s="148"/>
      <c r="AE872" s="148"/>
      <c r="AF872" s="148" t="s">
        <v>135</v>
      </c>
      <c r="AG872" s="148">
        <v>0</v>
      </c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</row>
    <row r="873" spans="1:59" outlineLevel="1" x14ac:dyDescent="0.2">
      <c r="A873" s="155"/>
      <c r="B873" s="156"/>
      <c r="C873" s="187" t="s">
        <v>148</v>
      </c>
      <c r="D873" s="158"/>
      <c r="E873" s="159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48"/>
      <c r="Y873" s="148"/>
      <c r="Z873" s="148"/>
      <c r="AA873" s="148"/>
      <c r="AB873" s="148"/>
      <c r="AC873" s="148"/>
      <c r="AD873" s="148"/>
      <c r="AE873" s="148"/>
      <c r="AF873" s="148" t="s">
        <v>135</v>
      </c>
      <c r="AG873" s="148">
        <v>0</v>
      </c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</row>
    <row r="874" spans="1:59" outlineLevel="1" x14ac:dyDescent="0.2">
      <c r="A874" s="155"/>
      <c r="B874" s="156"/>
      <c r="C874" s="187" t="s">
        <v>520</v>
      </c>
      <c r="D874" s="158"/>
      <c r="E874" s="159">
        <v>1</v>
      </c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48"/>
      <c r="Y874" s="148"/>
      <c r="Z874" s="148"/>
      <c r="AA874" s="148"/>
      <c r="AB874" s="148"/>
      <c r="AC874" s="148"/>
      <c r="AD874" s="148"/>
      <c r="AE874" s="148"/>
      <c r="AF874" s="148" t="s">
        <v>135</v>
      </c>
      <c r="AG874" s="148">
        <v>0</v>
      </c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</row>
    <row r="875" spans="1:59" outlineLevel="1" x14ac:dyDescent="0.2">
      <c r="A875" s="155"/>
      <c r="B875" s="156"/>
      <c r="C875" s="187" t="s">
        <v>521</v>
      </c>
      <c r="D875" s="158"/>
      <c r="E875" s="159">
        <v>1</v>
      </c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48"/>
      <c r="Y875" s="148"/>
      <c r="Z875" s="148"/>
      <c r="AA875" s="148"/>
      <c r="AB875" s="148"/>
      <c r="AC875" s="148"/>
      <c r="AD875" s="148"/>
      <c r="AE875" s="148"/>
      <c r="AF875" s="148" t="s">
        <v>135</v>
      </c>
      <c r="AG875" s="148">
        <v>0</v>
      </c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</row>
    <row r="876" spans="1:59" ht="22.5" outlineLevel="1" x14ac:dyDescent="0.2">
      <c r="A876" s="169">
        <v>108</v>
      </c>
      <c r="B876" s="170" t="s">
        <v>652</v>
      </c>
      <c r="C876" s="186" t="s">
        <v>653</v>
      </c>
      <c r="D876" s="171" t="s">
        <v>294</v>
      </c>
      <c r="E876" s="172">
        <v>2</v>
      </c>
      <c r="F876" s="173"/>
      <c r="G876" s="174">
        <f>ROUND(E876*F876,2)</f>
        <v>0</v>
      </c>
      <c r="H876" s="173"/>
      <c r="I876" s="174">
        <f>ROUND(E876*H876,2)</f>
        <v>0</v>
      </c>
      <c r="J876" s="173"/>
      <c r="K876" s="174">
        <f>ROUND(E876*J876,2)</f>
        <v>0</v>
      </c>
      <c r="L876" s="174">
        <v>21</v>
      </c>
      <c r="M876" s="174">
        <f>G876*(1+L876/100)</f>
        <v>0</v>
      </c>
      <c r="N876" s="174">
        <v>3.3E-4</v>
      </c>
      <c r="O876" s="174">
        <f>ROUND(E876*N876,2)</f>
        <v>0</v>
      </c>
      <c r="P876" s="174">
        <v>0</v>
      </c>
      <c r="Q876" s="174">
        <f>ROUND(E876*P876,2)</f>
        <v>0</v>
      </c>
      <c r="R876" s="174"/>
      <c r="S876" s="175" t="s">
        <v>131</v>
      </c>
      <c r="T876" s="157">
        <v>0.246</v>
      </c>
      <c r="U876" s="157">
        <f>ROUND(E876*T876,2)</f>
        <v>0.49</v>
      </c>
      <c r="V876" s="157"/>
      <c r="W876" s="157" t="s">
        <v>132</v>
      </c>
      <c r="X876" s="148"/>
      <c r="Y876" s="148"/>
      <c r="Z876" s="148"/>
      <c r="AA876" s="148"/>
      <c r="AB876" s="148"/>
      <c r="AC876" s="148"/>
      <c r="AD876" s="148"/>
      <c r="AE876" s="148"/>
      <c r="AF876" s="148" t="s">
        <v>457</v>
      </c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</row>
    <row r="877" spans="1:59" outlineLevel="1" x14ac:dyDescent="0.2">
      <c r="A877" s="155"/>
      <c r="B877" s="156"/>
      <c r="C877" s="187" t="s">
        <v>646</v>
      </c>
      <c r="D877" s="158"/>
      <c r="E877" s="159">
        <v>1</v>
      </c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48"/>
      <c r="Y877" s="148"/>
      <c r="Z877" s="148"/>
      <c r="AA877" s="148"/>
      <c r="AB877" s="148"/>
      <c r="AC877" s="148"/>
      <c r="AD877" s="148"/>
      <c r="AE877" s="148"/>
      <c r="AF877" s="148" t="s">
        <v>135</v>
      </c>
      <c r="AG877" s="148">
        <v>0</v>
      </c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</row>
    <row r="878" spans="1:59" outlineLevel="1" x14ac:dyDescent="0.2">
      <c r="A878" s="155"/>
      <c r="B878" s="156"/>
      <c r="C878" s="187" t="s">
        <v>647</v>
      </c>
      <c r="D878" s="158"/>
      <c r="E878" s="159">
        <v>1</v>
      </c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48"/>
      <c r="Y878" s="148"/>
      <c r="Z878" s="148"/>
      <c r="AA878" s="148"/>
      <c r="AB878" s="148"/>
      <c r="AC878" s="148"/>
      <c r="AD878" s="148"/>
      <c r="AE878" s="148"/>
      <c r="AF878" s="148" t="s">
        <v>135</v>
      </c>
      <c r="AG878" s="148">
        <v>0</v>
      </c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</row>
    <row r="879" spans="1:59" outlineLevel="1" x14ac:dyDescent="0.2">
      <c r="A879" s="169">
        <v>109</v>
      </c>
      <c r="B879" s="170" t="s">
        <v>654</v>
      </c>
      <c r="C879" s="186" t="s">
        <v>655</v>
      </c>
      <c r="D879" s="171" t="s">
        <v>294</v>
      </c>
      <c r="E879" s="172">
        <v>13</v>
      </c>
      <c r="F879" s="173"/>
      <c r="G879" s="174">
        <f>ROUND(E879*F879,2)</f>
        <v>0</v>
      </c>
      <c r="H879" s="173"/>
      <c r="I879" s="174">
        <f>ROUND(E879*H879,2)</f>
        <v>0</v>
      </c>
      <c r="J879" s="173"/>
      <c r="K879" s="174">
        <f>ROUND(E879*J879,2)</f>
        <v>0</v>
      </c>
      <c r="L879" s="174">
        <v>21</v>
      </c>
      <c r="M879" s="174">
        <f>G879*(1+L879/100)</f>
        <v>0</v>
      </c>
      <c r="N879" s="174">
        <v>3.2000000000000003E-4</v>
      </c>
      <c r="O879" s="174">
        <f>ROUND(E879*N879,2)</f>
        <v>0</v>
      </c>
      <c r="P879" s="174">
        <v>0</v>
      </c>
      <c r="Q879" s="174">
        <f>ROUND(E879*P879,2)</f>
        <v>0</v>
      </c>
      <c r="R879" s="174" t="s">
        <v>189</v>
      </c>
      <c r="S879" s="175" t="s">
        <v>131</v>
      </c>
      <c r="T879" s="157">
        <v>0</v>
      </c>
      <c r="U879" s="157">
        <f>ROUND(E879*T879,2)</f>
        <v>0</v>
      </c>
      <c r="V879" s="157"/>
      <c r="W879" s="157" t="s">
        <v>190</v>
      </c>
      <c r="X879" s="148"/>
      <c r="Y879" s="148"/>
      <c r="Z879" s="148"/>
      <c r="AA879" s="148"/>
      <c r="AB879" s="148"/>
      <c r="AC879" s="148"/>
      <c r="AD879" s="148"/>
      <c r="AE879" s="148"/>
      <c r="AF879" s="148" t="s">
        <v>191</v>
      </c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</row>
    <row r="880" spans="1:59" outlineLevel="1" x14ac:dyDescent="0.2">
      <c r="A880" s="155"/>
      <c r="B880" s="156"/>
      <c r="C880" s="187" t="s">
        <v>376</v>
      </c>
      <c r="D880" s="158"/>
      <c r="E880" s="159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48"/>
      <c r="Y880" s="148"/>
      <c r="Z880" s="148"/>
      <c r="AA880" s="148"/>
      <c r="AB880" s="148"/>
      <c r="AC880" s="148"/>
      <c r="AD880" s="148"/>
      <c r="AE880" s="148"/>
      <c r="AF880" s="148" t="s">
        <v>135</v>
      </c>
      <c r="AG880" s="148">
        <v>0</v>
      </c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</row>
    <row r="881" spans="1:59" outlineLevel="1" x14ac:dyDescent="0.2">
      <c r="A881" s="155"/>
      <c r="B881" s="156"/>
      <c r="C881" s="187" t="s">
        <v>529</v>
      </c>
      <c r="D881" s="158"/>
      <c r="E881" s="159">
        <v>6</v>
      </c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48"/>
      <c r="Y881" s="148"/>
      <c r="Z881" s="148"/>
      <c r="AA881" s="148"/>
      <c r="AB881" s="148"/>
      <c r="AC881" s="148"/>
      <c r="AD881" s="148"/>
      <c r="AE881" s="148"/>
      <c r="AF881" s="148" t="s">
        <v>135</v>
      </c>
      <c r="AG881" s="148">
        <v>0</v>
      </c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</row>
    <row r="882" spans="1:59" outlineLevel="1" x14ac:dyDescent="0.2">
      <c r="A882" s="155"/>
      <c r="B882" s="156"/>
      <c r="C882" s="187" t="s">
        <v>530</v>
      </c>
      <c r="D882" s="158"/>
      <c r="E882" s="159">
        <v>1</v>
      </c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48"/>
      <c r="Y882" s="148"/>
      <c r="Z882" s="148"/>
      <c r="AA882" s="148"/>
      <c r="AB882" s="148"/>
      <c r="AC882" s="148"/>
      <c r="AD882" s="148"/>
      <c r="AE882" s="148"/>
      <c r="AF882" s="148" t="s">
        <v>135</v>
      </c>
      <c r="AG882" s="148">
        <v>0</v>
      </c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</row>
    <row r="883" spans="1:59" outlineLevel="1" x14ac:dyDescent="0.2">
      <c r="A883" s="155"/>
      <c r="B883" s="156"/>
      <c r="C883" s="187" t="s">
        <v>379</v>
      </c>
      <c r="D883" s="158"/>
      <c r="E883" s="159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48"/>
      <c r="Y883" s="148"/>
      <c r="Z883" s="148"/>
      <c r="AA883" s="148"/>
      <c r="AB883" s="148"/>
      <c r="AC883" s="148"/>
      <c r="AD883" s="148"/>
      <c r="AE883" s="148"/>
      <c r="AF883" s="148" t="s">
        <v>135</v>
      </c>
      <c r="AG883" s="148">
        <v>0</v>
      </c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</row>
    <row r="884" spans="1:59" outlineLevel="1" x14ac:dyDescent="0.2">
      <c r="A884" s="155"/>
      <c r="B884" s="156"/>
      <c r="C884" s="187" t="s">
        <v>531</v>
      </c>
      <c r="D884" s="158"/>
      <c r="E884" s="159">
        <v>4</v>
      </c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48"/>
      <c r="Y884" s="148"/>
      <c r="Z884" s="148"/>
      <c r="AA884" s="148"/>
      <c r="AB884" s="148"/>
      <c r="AC884" s="148"/>
      <c r="AD884" s="148"/>
      <c r="AE884" s="148"/>
      <c r="AF884" s="148" t="s">
        <v>135</v>
      </c>
      <c r="AG884" s="148">
        <v>0</v>
      </c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</row>
    <row r="885" spans="1:59" outlineLevel="1" x14ac:dyDescent="0.2">
      <c r="A885" s="155"/>
      <c r="B885" s="156"/>
      <c r="C885" s="187" t="s">
        <v>530</v>
      </c>
      <c r="D885" s="158"/>
      <c r="E885" s="159">
        <v>1</v>
      </c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48"/>
      <c r="Y885" s="148"/>
      <c r="Z885" s="148"/>
      <c r="AA885" s="148"/>
      <c r="AB885" s="148"/>
      <c r="AC885" s="148"/>
      <c r="AD885" s="148"/>
      <c r="AE885" s="148"/>
      <c r="AF885" s="148" t="s">
        <v>135</v>
      </c>
      <c r="AG885" s="148">
        <v>0</v>
      </c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</row>
    <row r="886" spans="1:59" outlineLevel="1" x14ac:dyDescent="0.2">
      <c r="A886" s="155"/>
      <c r="B886" s="156"/>
      <c r="C886" s="187" t="s">
        <v>148</v>
      </c>
      <c r="D886" s="158"/>
      <c r="E886" s="159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48"/>
      <c r="Y886" s="148"/>
      <c r="Z886" s="148"/>
      <c r="AA886" s="148"/>
      <c r="AB886" s="148"/>
      <c r="AC886" s="148"/>
      <c r="AD886" s="148"/>
      <c r="AE886" s="148"/>
      <c r="AF886" s="148" t="s">
        <v>135</v>
      </c>
      <c r="AG886" s="148">
        <v>0</v>
      </c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</row>
    <row r="887" spans="1:59" outlineLevel="1" x14ac:dyDescent="0.2">
      <c r="A887" s="155"/>
      <c r="B887" s="156"/>
      <c r="C887" s="187" t="s">
        <v>532</v>
      </c>
      <c r="D887" s="158"/>
      <c r="E887" s="159">
        <v>1</v>
      </c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48"/>
      <c r="Y887" s="148"/>
      <c r="Z887" s="148"/>
      <c r="AA887" s="148"/>
      <c r="AB887" s="148"/>
      <c r="AC887" s="148"/>
      <c r="AD887" s="148"/>
      <c r="AE887" s="148"/>
      <c r="AF887" s="148" t="s">
        <v>135</v>
      </c>
      <c r="AG887" s="148">
        <v>0</v>
      </c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</row>
    <row r="888" spans="1:59" ht="33.75" outlineLevel="1" x14ac:dyDescent="0.2">
      <c r="A888" s="169">
        <v>110</v>
      </c>
      <c r="B888" s="170" t="s">
        <v>656</v>
      </c>
      <c r="C888" s="186" t="s">
        <v>657</v>
      </c>
      <c r="D888" s="171" t="s">
        <v>294</v>
      </c>
      <c r="E888" s="172">
        <v>13</v>
      </c>
      <c r="F888" s="173"/>
      <c r="G888" s="174">
        <f>ROUND(E888*F888,2)</f>
        <v>0</v>
      </c>
      <c r="H888" s="173"/>
      <c r="I888" s="174">
        <f>ROUND(E888*H888,2)</f>
        <v>0</v>
      </c>
      <c r="J888" s="173"/>
      <c r="K888" s="174">
        <f>ROUND(E888*J888,2)</f>
        <v>0</v>
      </c>
      <c r="L888" s="174">
        <v>21</v>
      </c>
      <c r="M888" s="174">
        <f>G888*(1+L888/100)</f>
        <v>0</v>
      </c>
      <c r="N888" s="174">
        <v>1.4500000000000001E-2</v>
      </c>
      <c r="O888" s="174">
        <f>ROUND(E888*N888,2)</f>
        <v>0.19</v>
      </c>
      <c r="P888" s="174">
        <v>0</v>
      </c>
      <c r="Q888" s="174">
        <f>ROUND(E888*P888,2)</f>
        <v>0</v>
      </c>
      <c r="R888" s="174" t="s">
        <v>189</v>
      </c>
      <c r="S888" s="175" t="s">
        <v>131</v>
      </c>
      <c r="T888" s="157">
        <v>0</v>
      </c>
      <c r="U888" s="157">
        <f>ROUND(E888*T888,2)</f>
        <v>0</v>
      </c>
      <c r="V888" s="157"/>
      <c r="W888" s="157" t="s">
        <v>190</v>
      </c>
      <c r="X888" s="148"/>
      <c r="Y888" s="148"/>
      <c r="Z888" s="148"/>
      <c r="AA888" s="148"/>
      <c r="AB888" s="148"/>
      <c r="AC888" s="148"/>
      <c r="AD888" s="148"/>
      <c r="AE888" s="148"/>
      <c r="AF888" s="148" t="s">
        <v>191</v>
      </c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</row>
    <row r="889" spans="1:59" outlineLevel="1" x14ac:dyDescent="0.2">
      <c r="A889" s="155"/>
      <c r="B889" s="156"/>
      <c r="C889" s="187" t="s">
        <v>376</v>
      </c>
      <c r="D889" s="158"/>
      <c r="E889" s="159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48"/>
      <c r="Y889" s="148"/>
      <c r="Z889" s="148"/>
      <c r="AA889" s="148"/>
      <c r="AB889" s="148"/>
      <c r="AC889" s="148"/>
      <c r="AD889" s="148"/>
      <c r="AE889" s="148"/>
      <c r="AF889" s="148" t="s">
        <v>135</v>
      </c>
      <c r="AG889" s="148">
        <v>0</v>
      </c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</row>
    <row r="890" spans="1:59" outlineLevel="1" x14ac:dyDescent="0.2">
      <c r="A890" s="155"/>
      <c r="B890" s="156"/>
      <c r="C890" s="187" t="s">
        <v>529</v>
      </c>
      <c r="D890" s="158"/>
      <c r="E890" s="159">
        <v>6</v>
      </c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48"/>
      <c r="Y890" s="148"/>
      <c r="Z890" s="148"/>
      <c r="AA890" s="148"/>
      <c r="AB890" s="148"/>
      <c r="AC890" s="148"/>
      <c r="AD890" s="148"/>
      <c r="AE890" s="148"/>
      <c r="AF890" s="148" t="s">
        <v>135</v>
      </c>
      <c r="AG890" s="148">
        <v>0</v>
      </c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</row>
    <row r="891" spans="1:59" outlineLevel="1" x14ac:dyDescent="0.2">
      <c r="A891" s="155"/>
      <c r="B891" s="156"/>
      <c r="C891" s="187" t="s">
        <v>530</v>
      </c>
      <c r="D891" s="158"/>
      <c r="E891" s="159">
        <v>1</v>
      </c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48"/>
      <c r="Y891" s="148"/>
      <c r="Z891" s="148"/>
      <c r="AA891" s="148"/>
      <c r="AB891" s="148"/>
      <c r="AC891" s="148"/>
      <c r="AD891" s="148"/>
      <c r="AE891" s="148"/>
      <c r="AF891" s="148" t="s">
        <v>135</v>
      </c>
      <c r="AG891" s="148">
        <v>0</v>
      </c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</row>
    <row r="892" spans="1:59" outlineLevel="1" x14ac:dyDescent="0.2">
      <c r="A892" s="155"/>
      <c r="B892" s="156"/>
      <c r="C892" s="187" t="s">
        <v>379</v>
      </c>
      <c r="D892" s="158"/>
      <c r="E892" s="159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48"/>
      <c r="Y892" s="148"/>
      <c r="Z892" s="148"/>
      <c r="AA892" s="148"/>
      <c r="AB892" s="148"/>
      <c r="AC892" s="148"/>
      <c r="AD892" s="148"/>
      <c r="AE892" s="148"/>
      <c r="AF892" s="148" t="s">
        <v>135</v>
      </c>
      <c r="AG892" s="148">
        <v>0</v>
      </c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</row>
    <row r="893" spans="1:59" outlineLevel="1" x14ac:dyDescent="0.2">
      <c r="A893" s="155"/>
      <c r="B893" s="156"/>
      <c r="C893" s="187" t="s">
        <v>531</v>
      </c>
      <c r="D893" s="158"/>
      <c r="E893" s="159">
        <v>4</v>
      </c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48"/>
      <c r="Y893" s="148"/>
      <c r="Z893" s="148"/>
      <c r="AA893" s="148"/>
      <c r="AB893" s="148"/>
      <c r="AC893" s="148"/>
      <c r="AD893" s="148"/>
      <c r="AE893" s="148"/>
      <c r="AF893" s="148" t="s">
        <v>135</v>
      </c>
      <c r="AG893" s="148">
        <v>0</v>
      </c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</row>
    <row r="894" spans="1:59" outlineLevel="1" x14ac:dyDescent="0.2">
      <c r="A894" s="155"/>
      <c r="B894" s="156"/>
      <c r="C894" s="187" t="s">
        <v>530</v>
      </c>
      <c r="D894" s="158"/>
      <c r="E894" s="159">
        <v>1</v>
      </c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48"/>
      <c r="Y894" s="148"/>
      <c r="Z894" s="148"/>
      <c r="AA894" s="148"/>
      <c r="AB894" s="148"/>
      <c r="AC894" s="148"/>
      <c r="AD894" s="148"/>
      <c r="AE894" s="148"/>
      <c r="AF894" s="148" t="s">
        <v>135</v>
      </c>
      <c r="AG894" s="148">
        <v>0</v>
      </c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</row>
    <row r="895" spans="1:59" outlineLevel="1" x14ac:dyDescent="0.2">
      <c r="A895" s="155"/>
      <c r="B895" s="156"/>
      <c r="C895" s="187" t="s">
        <v>148</v>
      </c>
      <c r="D895" s="158"/>
      <c r="E895" s="159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48"/>
      <c r="Y895" s="148"/>
      <c r="Z895" s="148"/>
      <c r="AA895" s="148"/>
      <c r="AB895" s="148"/>
      <c r="AC895" s="148"/>
      <c r="AD895" s="148"/>
      <c r="AE895" s="148"/>
      <c r="AF895" s="148" t="s">
        <v>135</v>
      </c>
      <c r="AG895" s="148">
        <v>0</v>
      </c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</row>
    <row r="896" spans="1:59" outlineLevel="1" x14ac:dyDescent="0.2">
      <c r="A896" s="155"/>
      <c r="B896" s="156"/>
      <c r="C896" s="187" t="s">
        <v>532</v>
      </c>
      <c r="D896" s="158"/>
      <c r="E896" s="159">
        <v>1</v>
      </c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48"/>
      <c r="Y896" s="148"/>
      <c r="Z896" s="148"/>
      <c r="AA896" s="148"/>
      <c r="AB896" s="148"/>
      <c r="AC896" s="148"/>
      <c r="AD896" s="148"/>
      <c r="AE896" s="148"/>
      <c r="AF896" s="148" t="s">
        <v>135</v>
      </c>
      <c r="AG896" s="148">
        <v>0</v>
      </c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</row>
    <row r="897" spans="1:59" ht="33.75" outlineLevel="1" x14ac:dyDescent="0.2">
      <c r="A897" s="169">
        <v>111</v>
      </c>
      <c r="B897" s="170" t="s">
        <v>658</v>
      </c>
      <c r="C897" s="186" t="s">
        <v>659</v>
      </c>
      <c r="D897" s="171" t="s">
        <v>294</v>
      </c>
      <c r="E897" s="172">
        <v>1</v>
      </c>
      <c r="F897" s="173"/>
      <c r="G897" s="174">
        <f>ROUND(E897*F897,2)</f>
        <v>0</v>
      </c>
      <c r="H897" s="173"/>
      <c r="I897" s="174">
        <f>ROUND(E897*H897,2)</f>
        <v>0</v>
      </c>
      <c r="J897" s="173"/>
      <c r="K897" s="174">
        <f>ROUND(E897*J897,2)</f>
        <v>0</v>
      </c>
      <c r="L897" s="174">
        <v>21</v>
      </c>
      <c r="M897" s="174">
        <f>G897*(1+L897/100)</f>
        <v>0</v>
      </c>
      <c r="N897" s="174">
        <v>1.4500000000000001E-2</v>
      </c>
      <c r="O897" s="174">
        <f>ROUND(E897*N897,2)</f>
        <v>0.01</v>
      </c>
      <c r="P897" s="174">
        <v>0</v>
      </c>
      <c r="Q897" s="174">
        <f>ROUND(E897*P897,2)</f>
        <v>0</v>
      </c>
      <c r="R897" s="174" t="s">
        <v>189</v>
      </c>
      <c r="S897" s="175" t="s">
        <v>131</v>
      </c>
      <c r="T897" s="157">
        <v>0</v>
      </c>
      <c r="U897" s="157">
        <f>ROUND(E897*T897,2)</f>
        <v>0</v>
      </c>
      <c r="V897" s="157"/>
      <c r="W897" s="157" t="s">
        <v>190</v>
      </c>
      <c r="X897" s="148"/>
      <c r="Y897" s="148"/>
      <c r="Z897" s="148"/>
      <c r="AA897" s="148"/>
      <c r="AB897" s="148"/>
      <c r="AC897" s="148"/>
      <c r="AD897" s="148"/>
      <c r="AE897" s="148"/>
      <c r="AF897" s="148" t="s">
        <v>303</v>
      </c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</row>
    <row r="898" spans="1:59" outlineLevel="1" x14ac:dyDescent="0.2">
      <c r="A898" s="155"/>
      <c r="B898" s="156"/>
      <c r="C898" s="187" t="s">
        <v>148</v>
      </c>
      <c r="D898" s="158"/>
      <c r="E898" s="159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48"/>
      <c r="Y898" s="148"/>
      <c r="Z898" s="148"/>
      <c r="AA898" s="148"/>
      <c r="AB898" s="148"/>
      <c r="AC898" s="148"/>
      <c r="AD898" s="148"/>
      <c r="AE898" s="148"/>
      <c r="AF898" s="148" t="s">
        <v>135</v>
      </c>
      <c r="AG898" s="148">
        <v>0</v>
      </c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</row>
    <row r="899" spans="1:59" outlineLevel="1" x14ac:dyDescent="0.2">
      <c r="A899" s="155"/>
      <c r="B899" s="156"/>
      <c r="C899" s="187" t="s">
        <v>530</v>
      </c>
      <c r="D899" s="158"/>
      <c r="E899" s="159">
        <v>1</v>
      </c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48"/>
      <c r="Y899" s="148"/>
      <c r="Z899" s="148"/>
      <c r="AA899" s="148"/>
      <c r="AB899" s="148"/>
      <c r="AC899" s="148"/>
      <c r="AD899" s="148"/>
      <c r="AE899" s="148"/>
      <c r="AF899" s="148" t="s">
        <v>135</v>
      </c>
      <c r="AG899" s="148">
        <v>0</v>
      </c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</row>
    <row r="900" spans="1:59" ht="22.5" outlineLevel="1" x14ac:dyDescent="0.2">
      <c r="A900" s="169">
        <v>112</v>
      </c>
      <c r="B900" s="170" t="s">
        <v>660</v>
      </c>
      <c r="C900" s="186" t="s">
        <v>661</v>
      </c>
      <c r="D900" s="171" t="s">
        <v>294</v>
      </c>
      <c r="E900" s="172">
        <v>1</v>
      </c>
      <c r="F900" s="173"/>
      <c r="G900" s="174">
        <f>ROUND(E900*F900,2)</f>
        <v>0</v>
      </c>
      <c r="H900" s="173"/>
      <c r="I900" s="174">
        <f>ROUND(E900*H900,2)</f>
        <v>0</v>
      </c>
      <c r="J900" s="173"/>
      <c r="K900" s="174">
        <f>ROUND(E900*J900,2)</f>
        <v>0</v>
      </c>
      <c r="L900" s="174">
        <v>21</v>
      </c>
      <c r="M900" s="174">
        <f>G900*(1+L900/100)</f>
        <v>0</v>
      </c>
      <c r="N900" s="174">
        <v>1.1299999999999999E-3</v>
      </c>
      <c r="O900" s="174">
        <f>ROUND(E900*N900,2)</f>
        <v>0</v>
      </c>
      <c r="P900" s="174">
        <v>0</v>
      </c>
      <c r="Q900" s="174">
        <f>ROUND(E900*P900,2)</f>
        <v>0</v>
      </c>
      <c r="R900" s="174" t="s">
        <v>189</v>
      </c>
      <c r="S900" s="175" t="s">
        <v>131</v>
      </c>
      <c r="T900" s="157">
        <v>0</v>
      </c>
      <c r="U900" s="157">
        <f>ROUND(E900*T900,2)</f>
        <v>0</v>
      </c>
      <c r="V900" s="157"/>
      <c r="W900" s="157" t="s">
        <v>190</v>
      </c>
      <c r="X900" s="148"/>
      <c r="Y900" s="148"/>
      <c r="Z900" s="148"/>
      <c r="AA900" s="148"/>
      <c r="AB900" s="148"/>
      <c r="AC900" s="148"/>
      <c r="AD900" s="148"/>
      <c r="AE900" s="148"/>
      <c r="AF900" s="148" t="s">
        <v>303</v>
      </c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</row>
    <row r="901" spans="1:59" outlineLevel="1" x14ac:dyDescent="0.2">
      <c r="A901" s="155"/>
      <c r="B901" s="156"/>
      <c r="C901" s="187" t="s">
        <v>148</v>
      </c>
      <c r="D901" s="158"/>
      <c r="E901" s="159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48"/>
      <c r="Y901" s="148"/>
      <c r="Z901" s="148"/>
      <c r="AA901" s="148"/>
      <c r="AB901" s="148"/>
      <c r="AC901" s="148"/>
      <c r="AD901" s="148"/>
      <c r="AE901" s="148"/>
      <c r="AF901" s="148" t="s">
        <v>135</v>
      </c>
      <c r="AG901" s="148">
        <v>0</v>
      </c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</row>
    <row r="902" spans="1:59" outlineLevel="1" x14ac:dyDescent="0.2">
      <c r="A902" s="155"/>
      <c r="B902" s="156"/>
      <c r="C902" s="187" t="s">
        <v>530</v>
      </c>
      <c r="D902" s="158"/>
      <c r="E902" s="159">
        <v>1</v>
      </c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48"/>
      <c r="Y902" s="148"/>
      <c r="Z902" s="148"/>
      <c r="AA902" s="148"/>
      <c r="AB902" s="148"/>
      <c r="AC902" s="148"/>
      <c r="AD902" s="148"/>
      <c r="AE902" s="148"/>
      <c r="AF902" s="148" t="s">
        <v>135</v>
      </c>
      <c r="AG902" s="148">
        <v>0</v>
      </c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</row>
    <row r="903" spans="1:59" outlineLevel="1" x14ac:dyDescent="0.2">
      <c r="A903" s="169">
        <v>113</v>
      </c>
      <c r="B903" s="170" t="s">
        <v>662</v>
      </c>
      <c r="C903" s="186" t="s">
        <v>663</v>
      </c>
      <c r="D903" s="171" t="s">
        <v>294</v>
      </c>
      <c r="E903" s="172">
        <v>2</v>
      </c>
      <c r="F903" s="173"/>
      <c r="G903" s="174">
        <f>ROUND(E903*F903,2)</f>
        <v>0</v>
      </c>
      <c r="H903" s="173"/>
      <c r="I903" s="174">
        <f>ROUND(E903*H903,2)</f>
        <v>0</v>
      </c>
      <c r="J903" s="173"/>
      <c r="K903" s="174">
        <f>ROUND(E903*J903,2)</f>
        <v>0</v>
      </c>
      <c r="L903" s="174">
        <v>21</v>
      </c>
      <c r="M903" s="174">
        <f>G903*(1+L903/100)</f>
        <v>0</v>
      </c>
      <c r="N903" s="174">
        <v>3.2000000000000002E-3</v>
      </c>
      <c r="O903" s="174">
        <f>ROUND(E903*N903,2)</f>
        <v>0.01</v>
      </c>
      <c r="P903" s="174">
        <v>0</v>
      </c>
      <c r="Q903" s="174">
        <f>ROUND(E903*P903,2)</f>
        <v>0</v>
      </c>
      <c r="R903" s="174" t="s">
        <v>189</v>
      </c>
      <c r="S903" s="175" t="s">
        <v>131</v>
      </c>
      <c r="T903" s="157">
        <v>0</v>
      </c>
      <c r="U903" s="157">
        <f>ROUND(E903*T903,2)</f>
        <v>0</v>
      </c>
      <c r="V903" s="157"/>
      <c r="W903" s="157" t="s">
        <v>190</v>
      </c>
      <c r="X903" s="148"/>
      <c r="Y903" s="148"/>
      <c r="Z903" s="148"/>
      <c r="AA903" s="148"/>
      <c r="AB903" s="148"/>
      <c r="AC903" s="148"/>
      <c r="AD903" s="148"/>
      <c r="AE903" s="148"/>
      <c r="AF903" s="148" t="s">
        <v>191</v>
      </c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</row>
    <row r="904" spans="1:59" outlineLevel="1" x14ac:dyDescent="0.2">
      <c r="A904" s="155"/>
      <c r="B904" s="156"/>
      <c r="C904" s="187" t="s">
        <v>646</v>
      </c>
      <c r="D904" s="158"/>
      <c r="E904" s="159">
        <v>1</v>
      </c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48"/>
      <c r="Y904" s="148"/>
      <c r="Z904" s="148"/>
      <c r="AA904" s="148"/>
      <c r="AB904" s="148"/>
      <c r="AC904" s="148"/>
      <c r="AD904" s="148"/>
      <c r="AE904" s="148"/>
      <c r="AF904" s="148" t="s">
        <v>135</v>
      </c>
      <c r="AG904" s="148">
        <v>0</v>
      </c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</row>
    <row r="905" spans="1:59" outlineLevel="1" x14ac:dyDescent="0.2">
      <c r="A905" s="155"/>
      <c r="B905" s="156"/>
      <c r="C905" s="187" t="s">
        <v>647</v>
      </c>
      <c r="D905" s="158"/>
      <c r="E905" s="159">
        <v>1</v>
      </c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48"/>
      <c r="Y905" s="148"/>
      <c r="Z905" s="148"/>
      <c r="AA905" s="148"/>
      <c r="AB905" s="148"/>
      <c r="AC905" s="148"/>
      <c r="AD905" s="148"/>
      <c r="AE905" s="148"/>
      <c r="AF905" s="148" t="s">
        <v>135</v>
      </c>
      <c r="AG905" s="148">
        <v>0</v>
      </c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</row>
    <row r="906" spans="1:59" outlineLevel="1" x14ac:dyDescent="0.2">
      <c r="A906" s="169">
        <v>114</v>
      </c>
      <c r="B906" s="170" t="s">
        <v>664</v>
      </c>
      <c r="C906" s="186" t="s">
        <v>665</v>
      </c>
      <c r="D906" s="171" t="s">
        <v>294</v>
      </c>
      <c r="E906" s="172">
        <v>10</v>
      </c>
      <c r="F906" s="173"/>
      <c r="G906" s="174">
        <f>ROUND(E906*F906,2)</f>
        <v>0</v>
      </c>
      <c r="H906" s="173"/>
      <c r="I906" s="174">
        <f>ROUND(E906*H906,2)</f>
        <v>0</v>
      </c>
      <c r="J906" s="173"/>
      <c r="K906" s="174">
        <f>ROUND(E906*J906,2)</f>
        <v>0</v>
      </c>
      <c r="L906" s="174">
        <v>21</v>
      </c>
      <c r="M906" s="174">
        <f>G906*(1+L906/100)</f>
        <v>0</v>
      </c>
      <c r="N906" s="174">
        <v>3.3E-3</v>
      </c>
      <c r="O906" s="174">
        <f>ROUND(E906*N906,2)</f>
        <v>0.03</v>
      </c>
      <c r="P906" s="174">
        <v>0</v>
      </c>
      <c r="Q906" s="174">
        <f>ROUND(E906*P906,2)</f>
        <v>0</v>
      </c>
      <c r="R906" s="174" t="s">
        <v>189</v>
      </c>
      <c r="S906" s="175" t="s">
        <v>131</v>
      </c>
      <c r="T906" s="157">
        <v>0</v>
      </c>
      <c r="U906" s="157">
        <f>ROUND(E906*T906,2)</f>
        <v>0</v>
      </c>
      <c r="V906" s="157"/>
      <c r="W906" s="157" t="s">
        <v>190</v>
      </c>
      <c r="X906" s="148"/>
      <c r="Y906" s="148"/>
      <c r="Z906" s="148"/>
      <c r="AA906" s="148"/>
      <c r="AB906" s="148"/>
      <c r="AC906" s="148"/>
      <c r="AD906" s="148"/>
      <c r="AE906" s="148"/>
      <c r="AF906" s="148" t="s">
        <v>191</v>
      </c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</row>
    <row r="907" spans="1:59" outlineLevel="1" x14ac:dyDescent="0.2">
      <c r="A907" s="155"/>
      <c r="B907" s="156"/>
      <c r="C907" s="187" t="s">
        <v>376</v>
      </c>
      <c r="D907" s="158"/>
      <c r="E907" s="159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48"/>
      <c r="Y907" s="148"/>
      <c r="Z907" s="148"/>
      <c r="AA907" s="148"/>
      <c r="AB907" s="148"/>
      <c r="AC907" s="148"/>
      <c r="AD907" s="148"/>
      <c r="AE907" s="148"/>
      <c r="AF907" s="148" t="s">
        <v>135</v>
      </c>
      <c r="AG907" s="148">
        <v>0</v>
      </c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</row>
    <row r="908" spans="1:59" outlineLevel="1" x14ac:dyDescent="0.2">
      <c r="A908" s="155"/>
      <c r="B908" s="156"/>
      <c r="C908" s="187" t="s">
        <v>518</v>
      </c>
      <c r="D908" s="158"/>
      <c r="E908" s="159">
        <v>4</v>
      </c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48"/>
      <c r="Y908" s="148"/>
      <c r="Z908" s="148"/>
      <c r="AA908" s="148"/>
      <c r="AB908" s="148"/>
      <c r="AC908" s="148"/>
      <c r="AD908" s="148"/>
      <c r="AE908" s="148"/>
      <c r="AF908" s="148" t="s">
        <v>135</v>
      </c>
      <c r="AG908" s="148">
        <v>0</v>
      </c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</row>
    <row r="909" spans="1:59" outlineLevel="1" x14ac:dyDescent="0.2">
      <c r="A909" s="155"/>
      <c r="B909" s="156"/>
      <c r="C909" s="187" t="s">
        <v>379</v>
      </c>
      <c r="D909" s="158"/>
      <c r="E909" s="159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48"/>
      <c r="Y909" s="148"/>
      <c r="Z909" s="148"/>
      <c r="AA909" s="148"/>
      <c r="AB909" s="148"/>
      <c r="AC909" s="148"/>
      <c r="AD909" s="148"/>
      <c r="AE909" s="148"/>
      <c r="AF909" s="148" t="s">
        <v>135</v>
      </c>
      <c r="AG909" s="148">
        <v>0</v>
      </c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</row>
    <row r="910" spans="1:59" outlineLevel="1" x14ac:dyDescent="0.2">
      <c r="A910" s="155"/>
      <c r="B910" s="156"/>
      <c r="C910" s="187" t="s">
        <v>518</v>
      </c>
      <c r="D910" s="158"/>
      <c r="E910" s="159">
        <v>4</v>
      </c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48"/>
      <c r="Y910" s="148"/>
      <c r="Z910" s="148"/>
      <c r="AA910" s="148"/>
      <c r="AB910" s="148"/>
      <c r="AC910" s="148"/>
      <c r="AD910" s="148"/>
      <c r="AE910" s="148"/>
      <c r="AF910" s="148" t="s">
        <v>135</v>
      </c>
      <c r="AG910" s="148">
        <v>0</v>
      </c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</row>
    <row r="911" spans="1:59" outlineLevel="1" x14ac:dyDescent="0.2">
      <c r="A911" s="155"/>
      <c r="B911" s="156"/>
      <c r="C911" s="187" t="s">
        <v>148</v>
      </c>
      <c r="D911" s="158"/>
      <c r="E911" s="159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48"/>
      <c r="Y911" s="148"/>
      <c r="Z911" s="148"/>
      <c r="AA911" s="148"/>
      <c r="AB911" s="148"/>
      <c r="AC911" s="148"/>
      <c r="AD911" s="148"/>
      <c r="AE911" s="148"/>
      <c r="AF911" s="148" t="s">
        <v>135</v>
      </c>
      <c r="AG911" s="148">
        <v>0</v>
      </c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</row>
    <row r="912" spans="1:59" outlineLevel="1" x14ac:dyDescent="0.2">
      <c r="A912" s="155"/>
      <c r="B912" s="156"/>
      <c r="C912" s="187" t="s">
        <v>520</v>
      </c>
      <c r="D912" s="158"/>
      <c r="E912" s="159">
        <v>1</v>
      </c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48"/>
      <c r="Y912" s="148"/>
      <c r="Z912" s="148"/>
      <c r="AA912" s="148"/>
      <c r="AB912" s="148"/>
      <c r="AC912" s="148"/>
      <c r="AD912" s="148"/>
      <c r="AE912" s="148"/>
      <c r="AF912" s="148" t="s">
        <v>135</v>
      </c>
      <c r="AG912" s="148">
        <v>0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</row>
    <row r="913" spans="1:59" outlineLevel="1" x14ac:dyDescent="0.2">
      <c r="A913" s="155"/>
      <c r="B913" s="156"/>
      <c r="C913" s="187" t="s">
        <v>521</v>
      </c>
      <c r="D913" s="158"/>
      <c r="E913" s="159">
        <v>1</v>
      </c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48"/>
      <c r="Y913" s="148"/>
      <c r="Z913" s="148"/>
      <c r="AA913" s="148"/>
      <c r="AB913" s="148"/>
      <c r="AC913" s="148"/>
      <c r="AD913" s="148"/>
      <c r="AE913" s="148"/>
      <c r="AF913" s="148" t="s">
        <v>135</v>
      </c>
      <c r="AG913" s="148">
        <v>0</v>
      </c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</row>
    <row r="914" spans="1:59" outlineLevel="1" x14ac:dyDescent="0.2">
      <c r="A914" s="169">
        <v>115</v>
      </c>
      <c r="B914" s="170" t="s">
        <v>666</v>
      </c>
      <c r="C914" s="186" t="s">
        <v>667</v>
      </c>
      <c r="D914" s="171" t="s">
        <v>294</v>
      </c>
      <c r="E914" s="172">
        <v>12</v>
      </c>
      <c r="F914" s="173"/>
      <c r="G914" s="174">
        <f>ROUND(E914*F914,2)</f>
        <v>0</v>
      </c>
      <c r="H914" s="173"/>
      <c r="I914" s="174">
        <f>ROUND(E914*H914,2)</f>
        <v>0</v>
      </c>
      <c r="J914" s="173"/>
      <c r="K914" s="174">
        <f>ROUND(E914*J914,2)</f>
        <v>0</v>
      </c>
      <c r="L914" s="174">
        <v>21</v>
      </c>
      <c r="M914" s="174">
        <f>G914*(1+L914/100)</f>
        <v>0</v>
      </c>
      <c r="N914" s="174">
        <v>1.1999999999999999E-3</v>
      </c>
      <c r="O914" s="174">
        <f>ROUND(E914*N914,2)</f>
        <v>0.01</v>
      </c>
      <c r="P914" s="174">
        <v>0</v>
      </c>
      <c r="Q914" s="174">
        <f>ROUND(E914*P914,2)</f>
        <v>0</v>
      </c>
      <c r="R914" s="174" t="s">
        <v>189</v>
      </c>
      <c r="S914" s="175" t="s">
        <v>131</v>
      </c>
      <c r="T914" s="157">
        <v>0</v>
      </c>
      <c r="U914" s="157">
        <f>ROUND(E914*T914,2)</f>
        <v>0</v>
      </c>
      <c r="V914" s="157"/>
      <c r="W914" s="157" t="s">
        <v>190</v>
      </c>
      <c r="X914" s="148"/>
      <c r="Y914" s="148"/>
      <c r="Z914" s="148"/>
      <c r="AA914" s="148"/>
      <c r="AB914" s="148"/>
      <c r="AC914" s="148"/>
      <c r="AD914" s="148"/>
      <c r="AE914" s="148"/>
      <c r="AF914" s="148" t="s">
        <v>191</v>
      </c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</row>
    <row r="915" spans="1:59" outlineLevel="1" x14ac:dyDescent="0.2">
      <c r="A915" s="155"/>
      <c r="B915" s="156"/>
      <c r="C915" s="187" t="s">
        <v>376</v>
      </c>
      <c r="D915" s="158"/>
      <c r="E915" s="159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48"/>
      <c r="Y915" s="148"/>
      <c r="Z915" s="148"/>
      <c r="AA915" s="148"/>
      <c r="AB915" s="148"/>
      <c r="AC915" s="148"/>
      <c r="AD915" s="148"/>
      <c r="AE915" s="148"/>
      <c r="AF915" s="148" t="s">
        <v>135</v>
      </c>
      <c r="AG915" s="148">
        <v>0</v>
      </c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</row>
    <row r="916" spans="1:59" outlineLevel="1" x14ac:dyDescent="0.2">
      <c r="A916" s="155"/>
      <c r="B916" s="156"/>
      <c r="C916" s="187" t="s">
        <v>517</v>
      </c>
      <c r="D916" s="158"/>
      <c r="E916" s="159">
        <v>6</v>
      </c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48"/>
      <c r="Y916" s="148"/>
      <c r="Z916" s="148"/>
      <c r="AA916" s="148"/>
      <c r="AB916" s="148"/>
      <c r="AC916" s="148"/>
      <c r="AD916" s="148"/>
      <c r="AE916" s="148"/>
      <c r="AF916" s="148" t="s">
        <v>135</v>
      </c>
      <c r="AG916" s="148">
        <v>0</v>
      </c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</row>
    <row r="917" spans="1:59" outlineLevel="1" x14ac:dyDescent="0.2">
      <c r="A917" s="155"/>
      <c r="B917" s="156"/>
      <c r="C917" s="187" t="s">
        <v>379</v>
      </c>
      <c r="D917" s="158"/>
      <c r="E917" s="159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48"/>
      <c r="Y917" s="148"/>
      <c r="Z917" s="148"/>
      <c r="AA917" s="148"/>
      <c r="AB917" s="148"/>
      <c r="AC917" s="148"/>
      <c r="AD917" s="148"/>
      <c r="AE917" s="148"/>
      <c r="AF917" s="148" t="s">
        <v>135</v>
      </c>
      <c r="AG917" s="148">
        <v>0</v>
      </c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</row>
    <row r="918" spans="1:59" outlineLevel="1" x14ac:dyDescent="0.2">
      <c r="A918" s="155"/>
      <c r="B918" s="156"/>
      <c r="C918" s="187" t="s">
        <v>517</v>
      </c>
      <c r="D918" s="158"/>
      <c r="E918" s="159">
        <v>6</v>
      </c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48"/>
      <c r="Y918" s="148"/>
      <c r="Z918" s="148"/>
      <c r="AA918" s="148"/>
      <c r="AB918" s="148"/>
      <c r="AC918" s="148"/>
      <c r="AD918" s="148"/>
      <c r="AE918" s="148"/>
      <c r="AF918" s="148" t="s">
        <v>135</v>
      </c>
      <c r="AG918" s="148">
        <v>0</v>
      </c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</row>
    <row r="919" spans="1:59" outlineLevel="1" x14ac:dyDescent="0.2">
      <c r="A919" s="169">
        <v>116</v>
      </c>
      <c r="B919" s="170" t="s">
        <v>668</v>
      </c>
      <c r="C919" s="186" t="s">
        <v>669</v>
      </c>
      <c r="D919" s="171" t="s">
        <v>294</v>
      </c>
      <c r="E919" s="172">
        <v>2</v>
      </c>
      <c r="F919" s="173"/>
      <c r="G919" s="174">
        <f>ROUND(E919*F919,2)</f>
        <v>0</v>
      </c>
      <c r="H919" s="173"/>
      <c r="I919" s="174">
        <f>ROUND(E919*H919,2)</f>
        <v>0</v>
      </c>
      <c r="J919" s="173"/>
      <c r="K919" s="174">
        <f>ROUND(E919*J919,2)</f>
        <v>0</v>
      </c>
      <c r="L919" s="174">
        <v>21</v>
      </c>
      <c r="M919" s="174">
        <f>G919*(1+L919/100)</f>
        <v>0</v>
      </c>
      <c r="N919" s="174">
        <v>8.9999999999999998E-4</v>
      </c>
      <c r="O919" s="174">
        <f>ROUND(E919*N919,2)</f>
        <v>0</v>
      </c>
      <c r="P919" s="174">
        <v>0</v>
      </c>
      <c r="Q919" s="174">
        <f>ROUND(E919*P919,2)</f>
        <v>0</v>
      </c>
      <c r="R919" s="174" t="s">
        <v>189</v>
      </c>
      <c r="S919" s="175" t="s">
        <v>131</v>
      </c>
      <c r="T919" s="157">
        <v>0</v>
      </c>
      <c r="U919" s="157">
        <f>ROUND(E919*T919,2)</f>
        <v>0</v>
      </c>
      <c r="V919" s="157"/>
      <c r="W919" s="157" t="s">
        <v>190</v>
      </c>
      <c r="X919" s="148"/>
      <c r="Y919" s="148"/>
      <c r="Z919" s="148"/>
      <c r="AA919" s="148"/>
      <c r="AB919" s="148"/>
      <c r="AC919" s="148"/>
      <c r="AD919" s="148"/>
      <c r="AE919" s="148"/>
      <c r="AF919" s="148" t="s">
        <v>191</v>
      </c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</row>
    <row r="920" spans="1:59" outlineLevel="1" x14ac:dyDescent="0.2">
      <c r="A920" s="155"/>
      <c r="B920" s="156"/>
      <c r="C920" s="187" t="s">
        <v>376</v>
      </c>
      <c r="D920" s="158"/>
      <c r="E920" s="159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48"/>
      <c r="Y920" s="148"/>
      <c r="Z920" s="148"/>
      <c r="AA920" s="148"/>
      <c r="AB920" s="148"/>
      <c r="AC920" s="148"/>
      <c r="AD920" s="148"/>
      <c r="AE920" s="148"/>
      <c r="AF920" s="148" t="s">
        <v>135</v>
      </c>
      <c r="AG920" s="148">
        <v>0</v>
      </c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</row>
    <row r="921" spans="1:59" outlineLevel="1" x14ac:dyDescent="0.2">
      <c r="A921" s="155"/>
      <c r="B921" s="156"/>
      <c r="C921" s="187" t="s">
        <v>533</v>
      </c>
      <c r="D921" s="158"/>
      <c r="E921" s="159">
        <v>1</v>
      </c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48"/>
      <c r="Y921" s="148"/>
      <c r="Z921" s="148"/>
      <c r="AA921" s="148"/>
      <c r="AB921" s="148"/>
      <c r="AC921" s="148"/>
      <c r="AD921" s="148"/>
      <c r="AE921" s="148"/>
      <c r="AF921" s="148" t="s">
        <v>135</v>
      </c>
      <c r="AG921" s="148">
        <v>0</v>
      </c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</row>
    <row r="922" spans="1:59" outlineLevel="1" x14ac:dyDescent="0.2">
      <c r="A922" s="155"/>
      <c r="B922" s="156"/>
      <c r="C922" s="187" t="s">
        <v>379</v>
      </c>
      <c r="D922" s="158"/>
      <c r="E922" s="159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48"/>
      <c r="Y922" s="148"/>
      <c r="Z922" s="148"/>
      <c r="AA922" s="148"/>
      <c r="AB922" s="148"/>
      <c r="AC922" s="148"/>
      <c r="AD922" s="148"/>
      <c r="AE922" s="148"/>
      <c r="AF922" s="148" t="s">
        <v>135</v>
      </c>
      <c r="AG922" s="148">
        <v>0</v>
      </c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</row>
    <row r="923" spans="1:59" outlineLevel="1" x14ac:dyDescent="0.2">
      <c r="A923" s="155"/>
      <c r="B923" s="156"/>
      <c r="C923" s="187" t="s">
        <v>533</v>
      </c>
      <c r="D923" s="158"/>
      <c r="E923" s="159">
        <v>1</v>
      </c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48"/>
      <c r="Y923" s="148"/>
      <c r="Z923" s="148"/>
      <c r="AA923" s="148"/>
      <c r="AB923" s="148"/>
      <c r="AC923" s="148"/>
      <c r="AD923" s="148"/>
      <c r="AE923" s="148"/>
      <c r="AF923" s="148" t="s">
        <v>135</v>
      </c>
      <c r="AG923" s="148">
        <v>0</v>
      </c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</row>
    <row r="924" spans="1:59" outlineLevel="1" x14ac:dyDescent="0.2">
      <c r="A924" s="169">
        <v>117</v>
      </c>
      <c r="B924" s="170" t="s">
        <v>670</v>
      </c>
      <c r="C924" s="186" t="s">
        <v>671</v>
      </c>
      <c r="D924" s="171" t="s">
        <v>294</v>
      </c>
      <c r="E924" s="172">
        <v>2</v>
      </c>
      <c r="F924" s="173"/>
      <c r="G924" s="174">
        <f>ROUND(E924*F924,2)</f>
        <v>0</v>
      </c>
      <c r="H924" s="173"/>
      <c r="I924" s="174">
        <f>ROUND(E924*H924,2)</f>
        <v>0</v>
      </c>
      <c r="J924" s="173"/>
      <c r="K924" s="174">
        <f>ROUND(E924*J924,2)</f>
        <v>0</v>
      </c>
      <c r="L924" s="174">
        <v>21</v>
      </c>
      <c r="M924" s="174">
        <f>G924*(1+L924/100)</f>
        <v>0</v>
      </c>
      <c r="N924" s="174">
        <v>1.64E-3</v>
      </c>
      <c r="O924" s="174">
        <f>ROUND(E924*N924,2)</f>
        <v>0</v>
      </c>
      <c r="P924" s="174">
        <v>0</v>
      </c>
      <c r="Q924" s="174">
        <f>ROUND(E924*P924,2)</f>
        <v>0</v>
      </c>
      <c r="R924" s="174" t="s">
        <v>189</v>
      </c>
      <c r="S924" s="175" t="s">
        <v>131</v>
      </c>
      <c r="T924" s="157">
        <v>0</v>
      </c>
      <c r="U924" s="157">
        <f>ROUND(E924*T924,2)</f>
        <v>0</v>
      </c>
      <c r="V924" s="157"/>
      <c r="W924" s="157" t="s">
        <v>190</v>
      </c>
      <c r="X924" s="148"/>
      <c r="Y924" s="148"/>
      <c r="Z924" s="148"/>
      <c r="AA924" s="148"/>
      <c r="AB924" s="148"/>
      <c r="AC924" s="148"/>
      <c r="AD924" s="148"/>
      <c r="AE924" s="148"/>
      <c r="AF924" s="148" t="s">
        <v>191</v>
      </c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</row>
    <row r="925" spans="1:59" outlineLevel="1" x14ac:dyDescent="0.2">
      <c r="A925" s="155"/>
      <c r="B925" s="156"/>
      <c r="C925" s="187" t="s">
        <v>646</v>
      </c>
      <c r="D925" s="158"/>
      <c r="E925" s="159">
        <v>1</v>
      </c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48"/>
      <c r="Y925" s="148"/>
      <c r="Z925" s="148"/>
      <c r="AA925" s="148"/>
      <c r="AB925" s="148"/>
      <c r="AC925" s="148"/>
      <c r="AD925" s="148"/>
      <c r="AE925" s="148"/>
      <c r="AF925" s="148" t="s">
        <v>135</v>
      </c>
      <c r="AG925" s="148">
        <v>0</v>
      </c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</row>
    <row r="926" spans="1:59" outlineLevel="1" x14ac:dyDescent="0.2">
      <c r="A926" s="155"/>
      <c r="B926" s="156"/>
      <c r="C926" s="187" t="s">
        <v>647</v>
      </c>
      <c r="D926" s="158"/>
      <c r="E926" s="159">
        <v>1</v>
      </c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48"/>
      <c r="Y926" s="148"/>
      <c r="Z926" s="148"/>
      <c r="AA926" s="148"/>
      <c r="AB926" s="148"/>
      <c r="AC926" s="148"/>
      <c r="AD926" s="148"/>
      <c r="AE926" s="148"/>
      <c r="AF926" s="148" t="s">
        <v>135</v>
      </c>
      <c r="AG926" s="148">
        <v>0</v>
      </c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</row>
    <row r="927" spans="1:59" ht="33.75" outlineLevel="1" x14ac:dyDescent="0.2">
      <c r="A927" s="169">
        <v>118</v>
      </c>
      <c r="B927" s="170" t="s">
        <v>672</v>
      </c>
      <c r="C927" s="186" t="s">
        <v>673</v>
      </c>
      <c r="D927" s="171" t="s">
        <v>294</v>
      </c>
      <c r="E927" s="172">
        <v>2</v>
      </c>
      <c r="F927" s="173"/>
      <c r="G927" s="174">
        <f>ROUND(E927*F927,2)</f>
        <v>0</v>
      </c>
      <c r="H927" s="173"/>
      <c r="I927" s="174">
        <f>ROUND(E927*H927,2)</f>
        <v>0</v>
      </c>
      <c r="J927" s="173"/>
      <c r="K927" s="174">
        <f>ROUND(E927*J927,2)</f>
        <v>0</v>
      </c>
      <c r="L927" s="174">
        <v>21</v>
      </c>
      <c r="M927" s="174">
        <f>G927*(1+L927/100)</f>
        <v>0</v>
      </c>
      <c r="N927" s="174">
        <v>2.5000000000000001E-3</v>
      </c>
      <c r="O927" s="174">
        <f>ROUND(E927*N927,2)</f>
        <v>0.01</v>
      </c>
      <c r="P927" s="174">
        <v>0</v>
      </c>
      <c r="Q927" s="174">
        <f>ROUND(E927*P927,2)</f>
        <v>0</v>
      </c>
      <c r="R927" s="174" t="s">
        <v>189</v>
      </c>
      <c r="S927" s="175" t="s">
        <v>131</v>
      </c>
      <c r="T927" s="157">
        <v>0</v>
      </c>
      <c r="U927" s="157">
        <f>ROUND(E927*T927,2)</f>
        <v>0</v>
      </c>
      <c r="V927" s="157"/>
      <c r="W927" s="157" t="s">
        <v>190</v>
      </c>
      <c r="X927" s="148"/>
      <c r="Y927" s="148"/>
      <c r="Z927" s="148"/>
      <c r="AA927" s="148"/>
      <c r="AB927" s="148"/>
      <c r="AC927" s="148"/>
      <c r="AD927" s="148"/>
      <c r="AE927" s="148"/>
      <c r="AF927" s="148" t="s">
        <v>191</v>
      </c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</row>
    <row r="928" spans="1:59" outlineLevel="1" x14ac:dyDescent="0.2">
      <c r="A928" s="155"/>
      <c r="B928" s="156"/>
      <c r="C928" s="187" t="s">
        <v>376</v>
      </c>
      <c r="D928" s="158"/>
      <c r="E928" s="159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48"/>
      <c r="Y928" s="148"/>
      <c r="Z928" s="148"/>
      <c r="AA928" s="148"/>
      <c r="AB928" s="148"/>
      <c r="AC928" s="148"/>
      <c r="AD928" s="148"/>
      <c r="AE928" s="148"/>
      <c r="AF928" s="148" t="s">
        <v>135</v>
      </c>
      <c r="AG928" s="148">
        <v>0</v>
      </c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</row>
    <row r="929" spans="1:59" outlineLevel="1" x14ac:dyDescent="0.2">
      <c r="A929" s="155"/>
      <c r="B929" s="156"/>
      <c r="C929" s="187" t="s">
        <v>530</v>
      </c>
      <c r="D929" s="158"/>
      <c r="E929" s="159">
        <v>1</v>
      </c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48"/>
      <c r="Y929" s="148"/>
      <c r="Z929" s="148"/>
      <c r="AA929" s="148"/>
      <c r="AB929" s="148"/>
      <c r="AC929" s="148"/>
      <c r="AD929" s="148"/>
      <c r="AE929" s="148"/>
      <c r="AF929" s="148" t="s">
        <v>135</v>
      </c>
      <c r="AG929" s="148">
        <v>0</v>
      </c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</row>
    <row r="930" spans="1:59" outlineLevel="1" x14ac:dyDescent="0.2">
      <c r="A930" s="155"/>
      <c r="B930" s="156"/>
      <c r="C930" s="187" t="s">
        <v>379</v>
      </c>
      <c r="D930" s="158"/>
      <c r="E930" s="159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48"/>
      <c r="Y930" s="148"/>
      <c r="Z930" s="148"/>
      <c r="AA930" s="148"/>
      <c r="AB930" s="148"/>
      <c r="AC930" s="148"/>
      <c r="AD930" s="148"/>
      <c r="AE930" s="148"/>
      <c r="AF930" s="148" t="s">
        <v>135</v>
      </c>
      <c r="AG930" s="148">
        <v>0</v>
      </c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</row>
    <row r="931" spans="1:59" outlineLevel="1" x14ac:dyDescent="0.2">
      <c r="A931" s="155"/>
      <c r="B931" s="156"/>
      <c r="C931" s="187" t="s">
        <v>530</v>
      </c>
      <c r="D931" s="158"/>
      <c r="E931" s="159">
        <v>1</v>
      </c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48"/>
      <c r="Y931" s="148"/>
      <c r="Z931" s="148"/>
      <c r="AA931" s="148"/>
      <c r="AB931" s="148"/>
      <c r="AC931" s="148"/>
      <c r="AD931" s="148"/>
      <c r="AE931" s="148"/>
      <c r="AF931" s="148" t="s">
        <v>135</v>
      </c>
      <c r="AG931" s="148">
        <v>0</v>
      </c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</row>
    <row r="932" spans="1:59" ht="22.5" outlineLevel="1" x14ac:dyDescent="0.2">
      <c r="A932" s="169">
        <v>119</v>
      </c>
      <c r="B932" s="170" t="s">
        <v>674</v>
      </c>
      <c r="C932" s="186" t="s">
        <v>675</v>
      </c>
      <c r="D932" s="171" t="s">
        <v>294</v>
      </c>
      <c r="E932" s="172">
        <v>1</v>
      </c>
      <c r="F932" s="173"/>
      <c r="G932" s="174">
        <f>ROUND(E932*F932,2)</f>
        <v>0</v>
      </c>
      <c r="H932" s="173"/>
      <c r="I932" s="174">
        <f>ROUND(E932*H932,2)</f>
        <v>0</v>
      </c>
      <c r="J932" s="173"/>
      <c r="K932" s="174">
        <f>ROUND(E932*J932,2)</f>
        <v>0</v>
      </c>
      <c r="L932" s="174">
        <v>21</v>
      </c>
      <c r="M932" s="174">
        <f>G932*(1+L932/100)</f>
        <v>0</v>
      </c>
      <c r="N932" s="174">
        <v>2.5000000000000001E-3</v>
      </c>
      <c r="O932" s="174">
        <f>ROUND(E932*N932,2)</f>
        <v>0</v>
      </c>
      <c r="P932" s="174">
        <v>0</v>
      </c>
      <c r="Q932" s="174">
        <f>ROUND(E932*P932,2)</f>
        <v>0</v>
      </c>
      <c r="R932" s="174" t="s">
        <v>189</v>
      </c>
      <c r="S932" s="175" t="s">
        <v>131</v>
      </c>
      <c r="T932" s="157">
        <v>0</v>
      </c>
      <c r="U932" s="157">
        <f>ROUND(E932*T932,2)</f>
        <v>0</v>
      </c>
      <c r="V932" s="157"/>
      <c r="W932" s="157" t="s">
        <v>190</v>
      </c>
      <c r="X932" s="148"/>
      <c r="Y932" s="148"/>
      <c r="Z932" s="148"/>
      <c r="AA932" s="148"/>
      <c r="AB932" s="148"/>
      <c r="AC932" s="148"/>
      <c r="AD932" s="148"/>
      <c r="AE932" s="148"/>
      <c r="AF932" s="148" t="s">
        <v>303</v>
      </c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</row>
    <row r="933" spans="1:59" outlineLevel="1" x14ac:dyDescent="0.2">
      <c r="A933" s="155"/>
      <c r="B933" s="156"/>
      <c r="C933" s="187" t="s">
        <v>148</v>
      </c>
      <c r="D933" s="158"/>
      <c r="E933" s="159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48"/>
      <c r="Y933" s="148"/>
      <c r="Z933" s="148"/>
      <c r="AA933" s="148"/>
      <c r="AB933" s="148"/>
      <c r="AC933" s="148"/>
      <c r="AD933" s="148"/>
      <c r="AE933" s="148"/>
      <c r="AF933" s="148" t="s">
        <v>135</v>
      </c>
      <c r="AG933" s="148">
        <v>0</v>
      </c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</row>
    <row r="934" spans="1:59" outlineLevel="1" x14ac:dyDescent="0.2">
      <c r="A934" s="155"/>
      <c r="B934" s="156"/>
      <c r="C934" s="187" t="s">
        <v>530</v>
      </c>
      <c r="D934" s="158"/>
      <c r="E934" s="159">
        <v>1</v>
      </c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48"/>
      <c r="Y934" s="148"/>
      <c r="Z934" s="148"/>
      <c r="AA934" s="148"/>
      <c r="AB934" s="148"/>
      <c r="AC934" s="148"/>
      <c r="AD934" s="148"/>
      <c r="AE934" s="148"/>
      <c r="AF934" s="148" t="s">
        <v>135</v>
      </c>
      <c r="AG934" s="148">
        <v>0</v>
      </c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</row>
    <row r="935" spans="1:59" outlineLevel="1" x14ac:dyDescent="0.2">
      <c r="A935" s="169">
        <v>120</v>
      </c>
      <c r="B935" s="170" t="s">
        <v>676</v>
      </c>
      <c r="C935" s="186" t="s">
        <v>677</v>
      </c>
      <c r="D935" s="171" t="s">
        <v>294</v>
      </c>
      <c r="E935" s="172">
        <v>11</v>
      </c>
      <c r="F935" s="173"/>
      <c r="G935" s="174">
        <f>ROUND(E935*F935,2)</f>
        <v>0</v>
      </c>
      <c r="H935" s="173"/>
      <c r="I935" s="174">
        <f>ROUND(E935*H935,2)</f>
        <v>0</v>
      </c>
      <c r="J935" s="173"/>
      <c r="K935" s="174">
        <f>ROUND(E935*J935,2)</f>
        <v>0</v>
      </c>
      <c r="L935" s="174">
        <v>21</v>
      </c>
      <c r="M935" s="174">
        <f>G935*(1+L935/100)</f>
        <v>0</v>
      </c>
      <c r="N935" s="174">
        <v>1E-3</v>
      </c>
      <c r="O935" s="174">
        <f>ROUND(E935*N935,2)</f>
        <v>0.01</v>
      </c>
      <c r="P935" s="174">
        <v>0</v>
      </c>
      <c r="Q935" s="174">
        <f>ROUND(E935*P935,2)</f>
        <v>0</v>
      </c>
      <c r="R935" s="174" t="s">
        <v>189</v>
      </c>
      <c r="S935" s="175" t="s">
        <v>131</v>
      </c>
      <c r="T935" s="157">
        <v>0</v>
      </c>
      <c r="U935" s="157">
        <f>ROUND(E935*T935,2)</f>
        <v>0</v>
      </c>
      <c r="V935" s="157"/>
      <c r="W935" s="157" t="s">
        <v>190</v>
      </c>
      <c r="X935" s="148"/>
      <c r="Y935" s="148"/>
      <c r="Z935" s="148"/>
      <c r="AA935" s="148"/>
      <c r="AB935" s="148"/>
      <c r="AC935" s="148"/>
      <c r="AD935" s="148"/>
      <c r="AE935" s="148"/>
      <c r="AF935" s="148" t="s">
        <v>191</v>
      </c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</row>
    <row r="936" spans="1:59" outlineLevel="1" x14ac:dyDescent="0.2">
      <c r="A936" s="155"/>
      <c r="B936" s="156"/>
      <c r="C936" s="187" t="s">
        <v>376</v>
      </c>
      <c r="D936" s="158"/>
      <c r="E936" s="159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48"/>
      <c r="Y936" s="148"/>
      <c r="Z936" s="148"/>
      <c r="AA936" s="148"/>
      <c r="AB936" s="148"/>
      <c r="AC936" s="148"/>
      <c r="AD936" s="148"/>
      <c r="AE936" s="148"/>
      <c r="AF936" s="148" t="s">
        <v>135</v>
      </c>
      <c r="AG936" s="148">
        <v>0</v>
      </c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</row>
    <row r="937" spans="1:59" outlineLevel="1" x14ac:dyDescent="0.2">
      <c r="A937" s="155"/>
      <c r="B937" s="156"/>
      <c r="C937" s="187" t="s">
        <v>529</v>
      </c>
      <c r="D937" s="158"/>
      <c r="E937" s="159">
        <v>6</v>
      </c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48"/>
      <c r="Y937" s="148"/>
      <c r="Z937" s="148"/>
      <c r="AA937" s="148"/>
      <c r="AB937" s="148"/>
      <c r="AC937" s="148"/>
      <c r="AD937" s="148"/>
      <c r="AE937" s="148"/>
      <c r="AF937" s="148" t="s">
        <v>135</v>
      </c>
      <c r="AG937" s="148">
        <v>0</v>
      </c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</row>
    <row r="938" spans="1:59" outlineLevel="1" x14ac:dyDescent="0.2">
      <c r="A938" s="155"/>
      <c r="B938" s="156"/>
      <c r="C938" s="187" t="s">
        <v>379</v>
      </c>
      <c r="D938" s="158"/>
      <c r="E938" s="159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48"/>
      <c r="Y938" s="148"/>
      <c r="Z938" s="148"/>
      <c r="AA938" s="148"/>
      <c r="AB938" s="148"/>
      <c r="AC938" s="148"/>
      <c r="AD938" s="148"/>
      <c r="AE938" s="148"/>
      <c r="AF938" s="148" t="s">
        <v>135</v>
      </c>
      <c r="AG938" s="148">
        <v>0</v>
      </c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</row>
    <row r="939" spans="1:59" outlineLevel="1" x14ac:dyDescent="0.2">
      <c r="A939" s="155"/>
      <c r="B939" s="156"/>
      <c r="C939" s="187" t="s">
        <v>531</v>
      </c>
      <c r="D939" s="158"/>
      <c r="E939" s="159">
        <v>4</v>
      </c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48"/>
      <c r="Y939" s="148"/>
      <c r="Z939" s="148"/>
      <c r="AA939" s="148"/>
      <c r="AB939" s="148"/>
      <c r="AC939" s="148"/>
      <c r="AD939" s="148"/>
      <c r="AE939" s="148"/>
      <c r="AF939" s="148" t="s">
        <v>135</v>
      </c>
      <c r="AG939" s="148">
        <v>0</v>
      </c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</row>
    <row r="940" spans="1:59" outlineLevel="1" x14ac:dyDescent="0.2">
      <c r="A940" s="155"/>
      <c r="B940" s="156"/>
      <c r="C940" s="187" t="s">
        <v>148</v>
      </c>
      <c r="D940" s="158"/>
      <c r="E940" s="159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48"/>
      <c r="Y940" s="148"/>
      <c r="Z940" s="148"/>
      <c r="AA940" s="148"/>
      <c r="AB940" s="148"/>
      <c r="AC940" s="148"/>
      <c r="AD940" s="148"/>
      <c r="AE940" s="148"/>
      <c r="AF940" s="148" t="s">
        <v>135</v>
      </c>
      <c r="AG940" s="148">
        <v>0</v>
      </c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</row>
    <row r="941" spans="1:59" outlineLevel="1" x14ac:dyDescent="0.2">
      <c r="A941" s="155"/>
      <c r="B941" s="156"/>
      <c r="C941" s="187" t="s">
        <v>532</v>
      </c>
      <c r="D941" s="158"/>
      <c r="E941" s="159">
        <v>1</v>
      </c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48"/>
      <c r="Y941" s="148"/>
      <c r="Z941" s="148"/>
      <c r="AA941" s="148"/>
      <c r="AB941" s="148"/>
      <c r="AC941" s="148"/>
      <c r="AD941" s="148"/>
      <c r="AE941" s="148"/>
      <c r="AF941" s="148" t="s">
        <v>135</v>
      </c>
      <c r="AG941" s="148">
        <v>0</v>
      </c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</row>
    <row r="942" spans="1:59" outlineLevel="1" x14ac:dyDescent="0.2">
      <c r="A942" s="169">
        <v>121</v>
      </c>
      <c r="B942" s="170" t="s">
        <v>678</v>
      </c>
      <c r="C942" s="186" t="s">
        <v>679</v>
      </c>
      <c r="D942" s="171" t="s">
        <v>294</v>
      </c>
      <c r="E942" s="172">
        <v>2</v>
      </c>
      <c r="F942" s="173"/>
      <c r="G942" s="174">
        <f>ROUND(E942*F942,2)</f>
        <v>0</v>
      </c>
      <c r="H942" s="173"/>
      <c r="I942" s="174">
        <f>ROUND(E942*H942,2)</f>
        <v>0</v>
      </c>
      <c r="J942" s="173"/>
      <c r="K942" s="174">
        <f>ROUND(E942*J942,2)</f>
        <v>0</v>
      </c>
      <c r="L942" s="174">
        <v>21</v>
      </c>
      <c r="M942" s="174">
        <f>G942*(1+L942/100)</f>
        <v>0</v>
      </c>
      <c r="N942" s="174">
        <v>8.6999999999999994E-3</v>
      </c>
      <c r="O942" s="174">
        <f>ROUND(E942*N942,2)</f>
        <v>0.02</v>
      </c>
      <c r="P942" s="174">
        <v>0</v>
      </c>
      <c r="Q942" s="174">
        <f>ROUND(E942*P942,2)</f>
        <v>0</v>
      </c>
      <c r="R942" s="174" t="s">
        <v>189</v>
      </c>
      <c r="S942" s="175" t="s">
        <v>131</v>
      </c>
      <c r="T942" s="157">
        <v>0</v>
      </c>
      <c r="U942" s="157">
        <f>ROUND(E942*T942,2)</f>
        <v>0</v>
      </c>
      <c r="V942" s="157"/>
      <c r="W942" s="157" t="s">
        <v>190</v>
      </c>
      <c r="X942" s="148"/>
      <c r="Y942" s="148"/>
      <c r="Z942" s="148"/>
      <c r="AA942" s="148"/>
      <c r="AB942" s="148"/>
      <c r="AC942" s="148"/>
      <c r="AD942" s="148"/>
      <c r="AE942" s="148"/>
      <c r="AF942" s="148" t="s">
        <v>191</v>
      </c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</row>
    <row r="943" spans="1:59" outlineLevel="1" x14ac:dyDescent="0.2">
      <c r="A943" s="155"/>
      <c r="B943" s="156"/>
      <c r="C943" s="187" t="s">
        <v>646</v>
      </c>
      <c r="D943" s="158"/>
      <c r="E943" s="159">
        <v>1</v>
      </c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48"/>
      <c r="Y943" s="148"/>
      <c r="Z943" s="148"/>
      <c r="AA943" s="148"/>
      <c r="AB943" s="148"/>
      <c r="AC943" s="148"/>
      <c r="AD943" s="148"/>
      <c r="AE943" s="148"/>
      <c r="AF943" s="148" t="s">
        <v>135</v>
      </c>
      <c r="AG943" s="148">
        <v>0</v>
      </c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</row>
    <row r="944" spans="1:59" outlineLevel="1" x14ac:dyDescent="0.2">
      <c r="A944" s="155"/>
      <c r="B944" s="156"/>
      <c r="C944" s="187" t="s">
        <v>647</v>
      </c>
      <c r="D944" s="158"/>
      <c r="E944" s="159">
        <v>1</v>
      </c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48"/>
      <c r="Y944" s="148"/>
      <c r="Z944" s="148"/>
      <c r="AA944" s="148"/>
      <c r="AB944" s="148"/>
      <c r="AC944" s="148"/>
      <c r="AD944" s="148"/>
      <c r="AE944" s="148"/>
      <c r="AF944" s="148" t="s">
        <v>135</v>
      </c>
      <c r="AG944" s="148">
        <v>0</v>
      </c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</row>
    <row r="945" spans="1:59" outlineLevel="1" x14ac:dyDescent="0.2">
      <c r="A945" s="169">
        <v>122</v>
      </c>
      <c r="B945" s="170" t="s">
        <v>680</v>
      </c>
      <c r="C945" s="186" t="s">
        <v>681</v>
      </c>
      <c r="D945" s="171" t="s">
        <v>294</v>
      </c>
      <c r="E945" s="172">
        <v>1</v>
      </c>
      <c r="F945" s="173"/>
      <c r="G945" s="174">
        <f>ROUND(E945*F945,2)</f>
        <v>0</v>
      </c>
      <c r="H945" s="173"/>
      <c r="I945" s="174">
        <f>ROUND(E945*H945,2)</f>
        <v>0</v>
      </c>
      <c r="J945" s="173"/>
      <c r="K945" s="174">
        <f>ROUND(E945*J945,2)</f>
        <v>0</v>
      </c>
      <c r="L945" s="174">
        <v>21</v>
      </c>
      <c r="M945" s="174">
        <f>G945*(1+L945/100)</f>
        <v>0</v>
      </c>
      <c r="N945" s="174">
        <v>1.7999999999999999E-2</v>
      </c>
      <c r="O945" s="174">
        <f>ROUND(E945*N945,2)</f>
        <v>0.02</v>
      </c>
      <c r="P945" s="174">
        <v>0</v>
      </c>
      <c r="Q945" s="174">
        <f>ROUND(E945*P945,2)</f>
        <v>0</v>
      </c>
      <c r="R945" s="174" t="s">
        <v>189</v>
      </c>
      <c r="S945" s="175" t="s">
        <v>131</v>
      </c>
      <c r="T945" s="157">
        <v>0</v>
      </c>
      <c r="U945" s="157">
        <f>ROUND(E945*T945,2)</f>
        <v>0</v>
      </c>
      <c r="V945" s="157"/>
      <c r="W945" s="157" t="s">
        <v>190</v>
      </c>
      <c r="X945" s="148"/>
      <c r="Y945" s="148"/>
      <c r="Z945" s="148"/>
      <c r="AA945" s="148"/>
      <c r="AB945" s="148"/>
      <c r="AC945" s="148"/>
      <c r="AD945" s="148"/>
      <c r="AE945" s="148"/>
      <c r="AF945" s="148" t="s">
        <v>303</v>
      </c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</row>
    <row r="946" spans="1:59" outlineLevel="1" x14ac:dyDescent="0.2">
      <c r="A946" s="155"/>
      <c r="B946" s="156"/>
      <c r="C946" s="187" t="s">
        <v>148</v>
      </c>
      <c r="D946" s="158"/>
      <c r="E946" s="159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48"/>
      <c r="Y946" s="148"/>
      <c r="Z946" s="148"/>
      <c r="AA946" s="148"/>
      <c r="AB946" s="148"/>
      <c r="AC946" s="148"/>
      <c r="AD946" s="148"/>
      <c r="AE946" s="148"/>
      <c r="AF946" s="148" t="s">
        <v>135</v>
      </c>
      <c r="AG946" s="148">
        <v>0</v>
      </c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</row>
    <row r="947" spans="1:59" outlineLevel="1" x14ac:dyDescent="0.2">
      <c r="A947" s="155"/>
      <c r="B947" s="156"/>
      <c r="C947" s="187" t="s">
        <v>521</v>
      </c>
      <c r="D947" s="158"/>
      <c r="E947" s="159">
        <v>1</v>
      </c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48"/>
      <c r="Y947" s="148"/>
      <c r="Z947" s="148"/>
      <c r="AA947" s="148"/>
      <c r="AB947" s="148"/>
      <c r="AC947" s="148"/>
      <c r="AD947" s="148"/>
      <c r="AE947" s="148"/>
      <c r="AF947" s="148" t="s">
        <v>135</v>
      </c>
      <c r="AG947" s="148">
        <v>0</v>
      </c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</row>
    <row r="948" spans="1:59" outlineLevel="1" x14ac:dyDescent="0.2">
      <c r="A948" s="169">
        <v>123</v>
      </c>
      <c r="B948" s="170" t="s">
        <v>682</v>
      </c>
      <c r="C948" s="186" t="s">
        <v>683</v>
      </c>
      <c r="D948" s="171" t="s">
        <v>294</v>
      </c>
      <c r="E948" s="172">
        <v>13</v>
      </c>
      <c r="F948" s="173"/>
      <c r="G948" s="174">
        <f>ROUND(E948*F948,2)</f>
        <v>0</v>
      </c>
      <c r="H948" s="173"/>
      <c r="I948" s="174">
        <f>ROUND(E948*H948,2)</f>
        <v>0</v>
      </c>
      <c r="J948" s="173"/>
      <c r="K948" s="174">
        <f>ROUND(E948*J948,2)</f>
        <v>0</v>
      </c>
      <c r="L948" s="174">
        <v>21</v>
      </c>
      <c r="M948" s="174">
        <f>G948*(1+L948/100)</f>
        <v>0</v>
      </c>
      <c r="N948" s="174">
        <v>0.01</v>
      </c>
      <c r="O948" s="174">
        <f>ROUND(E948*N948,2)</f>
        <v>0.13</v>
      </c>
      <c r="P948" s="174">
        <v>0</v>
      </c>
      <c r="Q948" s="174">
        <f>ROUND(E948*P948,2)</f>
        <v>0</v>
      </c>
      <c r="R948" s="174" t="s">
        <v>189</v>
      </c>
      <c r="S948" s="175" t="s">
        <v>131</v>
      </c>
      <c r="T948" s="157">
        <v>0</v>
      </c>
      <c r="U948" s="157">
        <f>ROUND(E948*T948,2)</f>
        <v>0</v>
      </c>
      <c r="V948" s="157"/>
      <c r="W948" s="157" t="s">
        <v>190</v>
      </c>
      <c r="X948" s="148"/>
      <c r="Y948" s="148"/>
      <c r="Z948" s="148"/>
      <c r="AA948" s="148"/>
      <c r="AB948" s="148"/>
      <c r="AC948" s="148"/>
      <c r="AD948" s="148"/>
      <c r="AE948" s="148"/>
      <c r="AF948" s="148" t="s">
        <v>191</v>
      </c>
      <c r="AG948" s="148"/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</row>
    <row r="949" spans="1:59" outlineLevel="1" x14ac:dyDescent="0.2">
      <c r="A949" s="155"/>
      <c r="B949" s="156"/>
      <c r="C949" s="187" t="s">
        <v>376</v>
      </c>
      <c r="D949" s="158"/>
      <c r="E949" s="159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48"/>
      <c r="Y949" s="148"/>
      <c r="Z949" s="148"/>
      <c r="AA949" s="148"/>
      <c r="AB949" s="148"/>
      <c r="AC949" s="148"/>
      <c r="AD949" s="148"/>
      <c r="AE949" s="148"/>
      <c r="AF949" s="148" t="s">
        <v>135</v>
      </c>
      <c r="AG949" s="148">
        <v>0</v>
      </c>
      <c r="AH949" s="148"/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</row>
    <row r="950" spans="1:59" outlineLevel="1" x14ac:dyDescent="0.2">
      <c r="A950" s="155"/>
      <c r="B950" s="156"/>
      <c r="C950" s="187" t="s">
        <v>517</v>
      </c>
      <c r="D950" s="158"/>
      <c r="E950" s="159">
        <v>6</v>
      </c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48"/>
      <c r="Y950" s="148"/>
      <c r="Z950" s="148"/>
      <c r="AA950" s="148"/>
      <c r="AB950" s="148"/>
      <c r="AC950" s="148"/>
      <c r="AD950" s="148"/>
      <c r="AE950" s="148"/>
      <c r="AF950" s="148" t="s">
        <v>135</v>
      </c>
      <c r="AG950" s="148">
        <v>0</v>
      </c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</row>
    <row r="951" spans="1:59" outlineLevel="1" x14ac:dyDescent="0.2">
      <c r="A951" s="155"/>
      <c r="B951" s="156"/>
      <c r="C951" s="187" t="s">
        <v>379</v>
      </c>
      <c r="D951" s="158"/>
      <c r="E951" s="159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48"/>
      <c r="Y951" s="148"/>
      <c r="Z951" s="148"/>
      <c r="AA951" s="148"/>
      <c r="AB951" s="148"/>
      <c r="AC951" s="148"/>
      <c r="AD951" s="148"/>
      <c r="AE951" s="148"/>
      <c r="AF951" s="148" t="s">
        <v>135</v>
      </c>
      <c r="AG951" s="148">
        <v>0</v>
      </c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</row>
    <row r="952" spans="1:59" outlineLevel="1" x14ac:dyDescent="0.2">
      <c r="A952" s="155"/>
      <c r="B952" s="156"/>
      <c r="C952" s="187" t="s">
        <v>517</v>
      </c>
      <c r="D952" s="158"/>
      <c r="E952" s="159">
        <v>6</v>
      </c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48"/>
      <c r="Y952" s="148"/>
      <c r="Z952" s="148"/>
      <c r="AA952" s="148"/>
      <c r="AB952" s="148"/>
      <c r="AC952" s="148"/>
      <c r="AD952" s="148"/>
      <c r="AE952" s="148"/>
      <c r="AF952" s="148" t="s">
        <v>135</v>
      </c>
      <c r="AG952" s="148">
        <v>0</v>
      </c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</row>
    <row r="953" spans="1:59" outlineLevel="1" x14ac:dyDescent="0.2">
      <c r="A953" s="155"/>
      <c r="B953" s="156"/>
      <c r="C953" s="187" t="s">
        <v>148</v>
      </c>
      <c r="D953" s="158"/>
      <c r="E953" s="159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48"/>
      <c r="Y953" s="148"/>
      <c r="Z953" s="148"/>
      <c r="AA953" s="148"/>
      <c r="AB953" s="148"/>
      <c r="AC953" s="148"/>
      <c r="AD953" s="148"/>
      <c r="AE953" s="148"/>
      <c r="AF953" s="148" t="s">
        <v>135</v>
      </c>
      <c r="AG953" s="148">
        <v>0</v>
      </c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</row>
    <row r="954" spans="1:59" outlineLevel="1" x14ac:dyDescent="0.2">
      <c r="A954" s="155"/>
      <c r="B954" s="156"/>
      <c r="C954" s="187" t="s">
        <v>520</v>
      </c>
      <c r="D954" s="158"/>
      <c r="E954" s="159">
        <v>1</v>
      </c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48"/>
      <c r="Y954" s="148"/>
      <c r="Z954" s="148"/>
      <c r="AA954" s="148"/>
      <c r="AB954" s="148"/>
      <c r="AC954" s="148"/>
      <c r="AD954" s="148"/>
      <c r="AE954" s="148"/>
      <c r="AF954" s="148" t="s">
        <v>135</v>
      </c>
      <c r="AG954" s="148">
        <v>0</v>
      </c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</row>
    <row r="955" spans="1:59" outlineLevel="1" x14ac:dyDescent="0.2">
      <c r="A955" s="169">
        <v>124</v>
      </c>
      <c r="B955" s="170" t="s">
        <v>684</v>
      </c>
      <c r="C955" s="186" t="s">
        <v>685</v>
      </c>
      <c r="D955" s="171" t="s">
        <v>294</v>
      </c>
      <c r="E955" s="172">
        <v>8</v>
      </c>
      <c r="F955" s="173"/>
      <c r="G955" s="174">
        <f>ROUND(E955*F955,2)</f>
        <v>0</v>
      </c>
      <c r="H955" s="173"/>
      <c r="I955" s="174">
        <f>ROUND(E955*H955,2)</f>
        <v>0</v>
      </c>
      <c r="J955" s="173"/>
      <c r="K955" s="174">
        <f>ROUND(E955*J955,2)</f>
        <v>0</v>
      </c>
      <c r="L955" s="174">
        <v>21</v>
      </c>
      <c r="M955" s="174">
        <f>G955*(1+L955/100)</f>
        <v>0</v>
      </c>
      <c r="N955" s="174">
        <v>1.0999999999999999E-2</v>
      </c>
      <c r="O955" s="174">
        <f>ROUND(E955*N955,2)</f>
        <v>0.09</v>
      </c>
      <c r="P955" s="174">
        <v>0</v>
      </c>
      <c r="Q955" s="174">
        <f>ROUND(E955*P955,2)</f>
        <v>0</v>
      </c>
      <c r="R955" s="174" t="s">
        <v>189</v>
      </c>
      <c r="S955" s="175" t="s">
        <v>131</v>
      </c>
      <c r="T955" s="157">
        <v>0</v>
      </c>
      <c r="U955" s="157">
        <f>ROUND(E955*T955,2)</f>
        <v>0</v>
      </c>
      <c r="V955" s="157"/>
      <c r="W955" s="157" t="s">
        <v>190</v>
      </c>
      <c r="X955" s="148"/>
      <c r="Y955" s="148"/>
      <c r="Z955" s="148"/>
      <c r="AA955" s="148"/>
      <c r="AB955" s="148"/>
      <c r="AC955" s="148"/>
      <c r="AD955" s="148"/>
      <c r="AE955" s="148"/>
      <c r="AF955" s="148" t="s">
        <v>191</v>
      </c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</row>
    <row r="956" spans="1:59" outlineLevel="1" x14ac:dyDescent="0.2">
      <c r="A956" s="155"/>
      <c r="B956" s="156"/>
      <c r="C956" s="187" t="s">
        <v>376</v>
      </c>
      <c r="D956" s="158"/>
      <c r="E956" s="159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48"/>
      <c r="Y956" s="148"/>
      <c r="Z956" s="148"/>
      <c r="AA956" s="148"/>
      <c r="AB956" s="148"/>
      <c r="AC956" s="148"/>
      <c r="AD956" s="148"/>
      <c r="AE956" s="148"/>
      <c r="AF956" s="148" t="s">
        <v>135</v>
      </c>
      <c r="AG956" s="148">
        <v>0</v>
      </c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</row>
    <row r="957" spans="1:59" outlineLevel="1" x14ac:dyDescent="0.2">
      <c r="A957" s="155"/>
      <c r="B957" s="156"/>
      <c r="C957" s="187" t="s">
        <v>518</v>
      </c>
      <c r="D957" s="158"/>
      <c r="E957" s="159">
        <v>4</v>
      </c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48"/>
      <c r="Y957" s="148"/>
      <c r="Z957" s="148"/>
      <c r="AA957" s="148"/>
      <c r="AB957" s="148"/>
      <c r="AC957" s="148"/>
      <c r="AD957" s="148"/>
      <c r="AE957" s="148"/>
      <c r="AF957" s="148" t="s">
        <v>135</v>
      </c>
      <c r="AG957" s="148">
        <v>0</v>
      </c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</row>
    <row r="958" spans="1:59" outlineLevel="1" x14ac:dyDescent="0.2">
      <c r="A958" s="155"/>
      <c r="B958" s="156"/>
      <c r="C958" s="187" t="s">
        <v>379</v>
      </c>
      <c r="D958" s="158"/>
      <c r="E958" s="159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48"/>
      <c r="Y958" s="148"/>
      <c r="Z958" s="148"/>
      <c r="AA958" s="148"/>
      <c r="AB958" s="148"/>
      <c r="AC958" s="148"/>
      <c r="AD958" s="148"/>
      <c r="AE958" s="148"/>
      <c r="AF958" s="148" t="s">
        <v>135</v>
      </c>
      <c r="AG958" s="148">
        <v>0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</row>
    <row r="959" spans="1:59" outlineLevel="1" x14ac:dyDescent="0.2">
      <c r="A959" s="155"/>
      <c r="B959" s="156"/>
      <c r="C959" s="187" t="s">
        <v>518</v>
      </c>
      <c r="D959" s="158"/>
      <c r="E959" s="159">
        <v>4</v>
      </c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48"/>
      <c r="Y959" s="148"/>
      <c r="Z959" s="148"/>
      <c r="AA959" s="148"/>
      <c r="AB959" s="148"/>
      <c r="AC959" s="148"/>
      <c r="AD959" s="148"/>
      <c r="AE959" s="148"/>
      <c r="AF959" s="148" t="s">
        <v>135</v>
      </c>
      <c r="AG959" s="148">
        <v>0</v>
      </c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</row>
    <row r="960" spans="1:59" outlineLevel="1" x14ac:dyDescent="0.2">
      <c r="A960" s="169">
        <v>125</v>
      </c>
      <c r="B960" s="170" t="s">
        <v>686</v>
      </c>
      <c r="C960" s="186" t="s">
        <v>687</v>
      </c>
      <c r="D960" s="171" t="s">
        <v>294</v>
      </c>
      <c r="E960" s="172">
        <v>10</v>
      </c>
      <c r="F960" s="173"/>
      <c r="G960" s="174">
        <f>ROUND(E960*F960,2)</f>
        <v>0</v>
      </c>
      <c r="H960" s="173"/>
      <c r="I960" s="174">
        <f>ROUND(E960*H960,2)</f>
        <v>0</v>
      </c>
      <c r="J960" s="173"/>
      <c r="K960" s="174">
        <f>ROUND(E960*J960,2)</f>
        <v>0</v>
      </c>
      <c r="L960" s="174">
        <v>21</v>
      </c>
      <c r="M960" s="174">
        <f>G960*(1+L960/100)</f>
        <v>0</v>
      </c>
      <c r="N960" s="174">
        <v>9.4999999999999998E-3</v>
      </c>
      <c r="O960" s="174">
        <f>ROUND(E960*N960,2)</f>
        <v>0.1</v>
      </c>
      <c r="P960" s="174">
        <v>0</v>
      </c>
      <c r="Q960" s="174">
        <f>ROUND(E960*P960,2)</f>
        <v>0</v>
      </c>
      <c r="R960" s="174" t="s">
        <v>189</v>
      </c>
      <c r="S960" s="175" t="s">
        <v>131</v>
      </c>
      <c r="T960" s="157">
        <v>0</v>
      </c>
      <c r="U960" s="157">
        <f>ROUND(E960*T960,2)</f>
        <v>0</v>
      </c>
      <c r="V960" s="157"/>
      <c r="W960" s="157" t="s">
        <v>190</v>
      </c>
      <c r="X960" s="148"/>
      <c r="Y960" s="148"/>
      <c r="Z960" s="148"/>
      <c r="AA960" s="148"/>
      <c r="AB960" s="148"/>
      <c r="AC960" s="148"/>
      <c r="AD960" s="148"/>
      <c r="AE960" s="148"/>
      <c r="AF960" s="148" t="s">
        <v>191</v>
      </c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</row>
    <row r="961" spans="1:59" outlineLevel="1" x14ac:dyDescent="0.2">
      <c r="A961" s="155"/>
      <c r="B961" s="156"/>
      <c r="C961" s="187" t="s">
        <v>376</v>
      </c>
      <c r="D961" s="158"/>
      <c r="E961" s="159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48"/>
      <c r="Y961" s="148"/>
      <c r="Z961" s="148"/>
      <c r="AA961" s="148"/>
      <c r="AB961" s="148"/>
      <c r="AC961" s="148"/>
      <c r="AD961" s="148"/>
      <c r="AE961" s="148"/>
      <c r="AF961" s="148" t="s">
        <v>135</v>
      </c>
      <c r="AG961" s="148">
        <v>0</v>
      </c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</row>
    <row r="962" spans="1:59" outlineLevel="1" x14ac:dyDescent="0.2">
      <c r="A962" s="155"/>
      <c r="B962" s="156"/>
      <c r="C962" s="187" t="s">
        <v>529</v>
      </c>
      <c r="D962" s="158"/>
      <c r="E962" s="159">
        <v>6</v>
      </c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48"/>
      <c r="Y962" s="148"/>
      <c r="Z962" s="148"/>
      <c r="AA962" s="148"/>
      <c r="AB962" s="148"/>
      <c r="AC962" s="148"/>
      <c r="AD962" s="148"/>
      <c r="AE962" s="148"/>
      <c r="AF962" s="148" t="s">
        <v>135</v>
      </c>
      <c r="AG962" s="148">
        <v>0</v>
      </c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</row>
    <row r="963" spans="1:59" outlineLevel="1" x14ac:dyDescent="0.2">
      <c r="A963" s="155"/>
      <c r="B963" s="156"/>
      <c r="C963" s="187" t="s">
        <v>379</v>
      </c>
      <c r="D963" s="158"/>
      <c r="E963" s="159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48"/>
      <c r="Y963" s="148"/>
      <c r="Z963" s="148"/>
      <c r="AA963" s="148"/>
      <c r="AB963" s="148"/>
      <c r="AC963" s="148"/>
      <c r="AD963" s="148"/>
      <c r="AE963" s="148"/>
      <c r="AF963" s="148" t="s">
        <v>135</v>
      </c>
      <c r="AG963" s="148">
        <v>0</v>
      </c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</row>
    <row r="964" spans="1:59" outlineLevel="1" x14ac:dyDescent="0.2">
      <c r="A964" s="155"/>
      <c r="B964" s="156"/>
      <c r="C964" s="187" t="s">
        <v>531</v>
      </c>
      <c r="D964" s="158"/>
      <c r="E964" s="159">
        <v>4</v>
      </c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48"/>
      <c r="Y964" s="148"/>
      <c r="Z964" s="148"/>
      <c r="AA964" s="148"/>
      <c r="AB964" s="148"/>
      <c r="AC964" s="148"/>
      <c r="AD964" s="148"/>
      <c r="AE964" s="148"/>
      <c r="AF964" s="148" t="s">
        <v>135</v>
      </c>
      <c r="AG964" s="148">
        <v>0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</row>
    <row r="965" spans="1:59" outlineLevel="1" x14ac:dyDescent="0.2">
      <c r="A965" s="169">
        <v>126</v>
      </c>
      <c r="B965" s="170" t="s">
        <v>688</v>
      </c>
      <c r="C965" s="186" t="s">
        <v>689</v>
      </c>
      <c r="D965" s="171" t="s">
        <v>294</v>
      </c>
      <c r="E965" s="172">
        <v>2</v>
      </c>
      <c r="F965" s="173"/>
      <c r="G965" s="174">
        <f>ROUND(E965*F965,2)</f>
        <v>0</v>
      </c>
      <c r="H965" s="173"/>
      <c r="I965" s="174">
        <f>ROUND(E965*H965,2)</f>
        <v>0</v>
      </c>
      <c r="J965" s="173"/>
      <c r="K965" s="174">
        <f>ROUND(E965*J965,2)</f>
        <v>0</v>
      </c>
      <c r="L965" s="174">
        <v>21</v>
      </c>
      <c r="M965" s="174">
        <f>G965*(1+L965/100)</f>
        <v>0</v>
      </c>
      <c r="N965" s="174">
        <v>1.55E-2</v>
      </c>
      <c r="O965" s="174">
        <f>ROUND(E965*N965,2)</f>
        <v>0.03</v>
      </c>
      <c r="P965" s="174">
        <v>0</v>
      </c>
      <c r="Q965" s="174">
        <f>ROUND(E965*P965,2)</f>
        <v>0</v>
      </c>
      <c r="R965" s="174" t="s">
        <v>189</v>
      </c>
      <c r="S965" s="175" t="s">
        <v>131</v>
      </c>
      <c r="T965" s="157">
        <v>0</v>
      </c>
      <c r="U965" s="157">
        <f>ROUND(E965*T965,2)</f>
        <v>0</v>
      </c>
      <c r="V965" s="157"/>
      <c r="W965" s="157" t="s">
        <v>190</v>
      </c>
      <c r="X965" s="148"/>
      <c r="Y965" s="148"/>
      <c r="Z965" s="148"/>
      <c r="AA965" s="148"/>
      <c r="AB965" s="148"/>
      <c r="AC965" s="148"/>
      <c r="AD965" s="148"/>
      <c r="AE965" s="148"/>
      <c r="AF965" s="148" t="s">
        <v>191</v>
      </c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</row>
    <row r="966" spans="1:59" outlineLevel="1" x14ac:dyDescent="0.2">
      <c r="A966" s="155"/>
      <c r="B966" s="156"/>
      <c r="C966" s="187" t="s">
        <v>376</v>
      </c>
      <c r="D966" s="158"/>
      <c r="E966" s="159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48"/>
      <c r="Y966" s="148"/>
      <c r="Z966" s="148"/>
      <c r="AA966" s="148"/>
      <c r="AB966" s="148"/>
      <c r="AC966" s="148"/>
      <c r="AD966" s="148"/>
      <c r="AE966" s="148"/>
      <c r="AF966" s="148" t="s">
        <v>135</v>
      </c>
      <c r="AG966" s="148">
        <v>0</v>
      </c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</row>
    <row r="967" spans="1:59" outlineLevel="1" x14ac:dyDescent="0.2">
      <c r="A967" s="155"/>
      <c r="B967" s="156"/>
      <c r="C967" s="187" t="s">
        <v>530</v>
      </c>
      <c r="D967" s="158"/>
      <c r="E967" s="159">
        <v>1</v>
      </c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48"/>
      <c r="Y967" s="148"/>
      <c r="Z967" s="148"/>
      <c r="AA967" s="148"/>
      <c r="AB967" s="148"/>
      <c r="AC967" s="148"/>
      <c r="AD967" s="148"/>
      <c r="AE967" s="148"/>
      <c r="AF967" s="148" t="s">
        <v>135</v>
      </c>
      <c r="AG967" s="148">
        <v>0</v>
      </c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</row>
    <row r="968" spans="1:59" outlineLevel="1" x14ac:dyDescent="0.2">
      <c r="A968" s="155"/>
      <c r="B968" s="156"/>
      <c r="C968" s="187" t="s">
        <v>379</v>
      </c>
      <c r="D968" s="158"/>
      <c r="E968" s="159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48"/>
      <c r="Y968" s="148"/>
      <c r="Z968" s="148"/>
      <c r="AA968" s="148"/>
      <c r="AB968" s="148"/>
      <c r="AC968" s="148"/>
      <c r="AD968" s="148"/>
      <c r="AE968" s="148"/>
      <c r="AF968" s="148" t="s">
        <v>135</v>
      </c>
      <c r="AG968" s="148">
        <v>0</v>
      </c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</row>
    <row r="969" spans="1:59" outlineLevel="1" x14ac:dyDescent="0.2">
      <c r="A969" s="155"/>
      <c r="B969" s="156"/>
      <c r="C969" s="187" t="s">
        <v>530</v>
      </c>
      <c r="D969" s="158"/>
      <c r="E969" s="159">
        <v>1</v>
      </c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48"/>
      <c r="Y969" s="148"/>
      <c r="Z969" s="148"/>
      <c r="AA969" s="148"/>
      <c r="AB969" s="148"/>
      <c r="AC969" s="148"/>
      <c r="AD969" s="148"/>
      <c r="AE969" s="148"/>
      <c r="AF969" s="148" t="s">
        <v>135</v>
      </c>
      <c r="AG969" s="148">
        <v>0</v>
      </c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</row>
    <row r="970" spans="1:59" ht="22.5" outlineLevel="1" x14ac:dyDescent="0.2">
      <c r="A970" s="169">
        <v>127</v>
      </c>
      <c r="B970" s="170" t="s">
        <v>690</v>
      </c>
      <c r="C970" s="186" t="s">
        <v>691</v>
      </c>
      <c r="D970" s="171" t="s">
        <v>294</v>
      </c>
      <c r="E970" s="172">
        <v>1</v>
      </c>
      <c r="F970" s="173"/>
      <c r="G970" s="174">
        <f>ROUND(E970*F970,2)</f>
        <v>0</v>
      </c>
      <c r="H970" s="173"/>
      <c r="I970" s="174">
        <f>ROUND(E970*H970,2)</f>
        <v>0</v>
      </c>
      <c r="J970" s="173"/>
      <c r="K970" s="174">
        <f>ROUND(E970*J970,2)</f>
        <v>0</v>
      </c>
      <c r="L970" s="174">
        <v>21</v>
      </c>
      <c r="M970" s="174">
        <f>G970*(1+L970/100)</f>
        <v>0</v>
      </c>
      <c r="N970" s="174">
        <v>1.7000000000000001E-2</v>
      </c>
      <c r="O970" s="174">
        <f>ROUND(E970*N970,2)</f>
        <v>0.02</v>
      </c>
      <c r="P970" s="174">
        <v>0</v>
      </c>
      <c r="Q970" s="174">
        <f>ROUND(E970*P970,2)</f>
        <v>0</v>
      </c>
      <c r="R970" s="174" t="s">
        <v>189</v>
      </c>
      <c r="S970" s="175" t="s">
        <v>131</v>
      </c>
      <c r="T970" s="157">
        <v>0</v>
      </c>
      <c r="U970" s="157">
        <f>ROUND(E970*T970,2)</f>
        <v>0</v>
      </c>
      <c r="V970" s="157"/>
      <c r="W970" s="157" t="s">
        <v>190</v>
      </c>
      <c r="X970" s="148"/>
      <c r="Y970" s="148"/>
      <c r="Z970" s="148"/>
      <c r="AA970" s="148"/>
      <c r="AB970" s="148"/>
      <c r="AC970" s="148"/>
      <c r="AD970" s="148"/>
      <c r="AE970" s="148"/>
      <c r="AF970" s="148" t="s">
        <v>303</v>
      </c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</row>
    <row r="971" spans="1:59" outlineLevel="1" x14ac:dyDescent="0.2">
      <c r="A971" s="155"/>
      <c r="B971" s="156"/>
      <c r="C971" s="187" t="s">
        <v>148</v>
      </c>
      <c r="D971" s="158"/>
      <c r="E971" s="159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48"/>
      <c r="Y971" s="148"/>
      <c r="Z971" s="148"/>
      <c r="AA971" s="148"/>
      <c r="AB971" s="148"/>
      <c r="AC971" s="148"/>
      <c r="AD971" s="148"/>
      <c r="AE971" s="148"/>
      <c r="AF971" s="148" t="s">
        <v>135</v>
      </c>
      <c r="AG971" s="148">
        <v>0</v>
      </c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</row>
    <row r="972" spans="1:59" outlineLevel="1" x14ac:dyDescent="0.2">
      <c r="A972" s="155"/>
      <c r="B972" s="156"/>
      <c r="C972" s="187" t="s">
        <v>530</v>
      </c>
      <c r="D972" s="158"/>
      <c r="E972" s="159">
        <v>1</v>
      </c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48"/>
      <c r="Y972" s="148"/>
      <c r="Z972" s="148"/>
      <c r="AA972" s="148"/>
      <c r="AB972" s="148"/>
      <c r="AC972" s="148"/>
      <c r="AD972" s="148"/>
      <c r="AE972" s="148"/>
      <c r="AF972" s="148" t="s">
        <v>135</v>
      </c>
      <c r="AG972" s="148">
        <v>0</v>
      </c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</row>
    <row r="973" spans="1:59" outlineLevel="1" x14ac:dyDescent="0.2">
      <c r="A973" s="169">
        <v>128</v>
      </c>
      <c r="B973" s="170" t="s">
        <v>692</v>
      </c>
      <c r="C973" s="186" t="s">
        <v>693</v>
      </c>
      <c r="D973" s="171" t="s">
        <v>294</v>
      </c>
      <c r="E973" s="172">
        <v>2</v>
      </c>
      <c r="F973" s="173"/>
      <c r="G973" s="174">
        <f>ROUND(E973*F973,2)</f>
        <v>0</v>
      </c>
      <c r="H973" s="173"/>
      <c r="I973" s="174">
        <f>ROUND(E973*H973,2)</f>
        <v>0</v>
      </c>
      <c r="J973" s="173"/>
      <c r="K973" s="174">
        <f>ROUND(E973*J973,2)</f>
        <v>0</v>
      </c>
      <c r="L973" s="174">
        <v>21</v>
      </c>
      <c r="M973" s="174">
        <f>G973*(1+L973/100)</f>
        <v>0</v>
      </c>
      <c r="N973" s="174">
        <v>9.7999999999999997E-3</v>
      </c>
      <c r="O973" s="174">
        <f>ROUND(E973*N973,2)</f>
        <v>0.02</v>
      </c>
      <c r="P973" s="174">
        <v>0</v>
      </c>
      <c r="Q973" s="174">
        <f>ROUND(E973*P973,2)</f>
        <v>0</v>
      </c>
      <c r="R973" s="174" t="s">
        <v>189</v>
      </c>
      <c r="S973" s="175" t="s">
        <v>131</v>
      </c>
      <c r="T973" s="157">
        <v>0</v>
      </c>
      <c r="U973" s="157">
        <f>ROUND(E973*T973,2)</f>
        <v>0</v>
      </c>
      <c r="V973" s="157"/>
      <c r="W973" s="157" t="s">
        <v>190</v>
      </c>
      <c r="X973" s="148"/>
      <c r="Y973" s="148"/>
      <c r="Z973" s="148"/>
      <c r="AA973" s="148"/>
      <c r="AB973" s="148"/>
      <c r="AC973" s="148"/>
      <c r="AD973" s="148"/>
      <c r="AE973" s="148"/>
      <c r="AF973" s="148" t="s">
        <v>191</v>
      </c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</row>
    <row r="974" spans="1:59" outlineLevel="1" x14ac:dyDescent="0.2">
      <c r="A974" s="155"/>
      <c r="B974" s="156"/>
      <c r="C974" s="187" t="s">
        <v>147</v>
      </c>
      <c r="D974" s="158"/>
      <c r="E974" s="159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48"/>
      <c r="Y974" s="148"/>
      <c r="Z974" s="148"/>
      <c r="AA974" s="148"/>
      <c r="AB974" s="148"/>
      <c r="AC974" s="148"/>
      <c r="AD974" s="148"/>
      <c r="AE974" s="148"/>
      <c r="AF974" s="148" t="s">
        <v>135</v>
      </c>
      <c r="AG974" s="148">
        <v>0</v>
      </c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</row>
    <row r="975" spans="1:59" outlineLevel="1" x14ac:dyDescent="0.2">
      <c r="A975" s="155"/>
      <c r="B975" s="156"/>
      <c r="C975" s="187" t="s">
        <v>524</v>
      </c>
      <c r="D975" s="158"/>
      <c r="E975" s="159">
        <v>2</v>
      </c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48"/>
      <c r="Y975" s="148"/>
      <c r="Z975" s="148"/>
      <c r="AA975" s="148"/>
      <c r="AB975" s="148"/>
      <c r="AC975" s="148"/>
      <c r="AD975" s="148"/>
      <c r="AE975" s="148"/>
      <c r="AF975" s="148" t="s">
        <v>135</v>
      </c>
      <c r="AG975" s="148">
        <v>0</v>
      </c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</row>
    <row r="976" spans="1:59" outlineLevel="1" x14ac:dyDescent="0.2">
      <c r="A976" s="169">
        <v>129</v>
      </c>
      <c r="B976" s="170" t="s">
        <v>694</v>
      </c>
      <c r="C976" s="186" t="s">
        <v>695</v>
      </c>
      <c r="D976" s="171" t="s">
        <v>294</v>
      </c>
      <c r="E976" s="172">
        <v>2</v>
      </c>
      <c r="F976" s="173"/>
      <c r="G976" s="174">
        <f>ROUND(E976*F976,2)</f>
        <v>0</v>
      </c>
      <c r="H976" s="173"/>
      <c r="I976" s="174">
        <f>ROUND(E976*H976,2)</f>
        <v>0</v>
      </c>
      <c r="J976" s="173"/>
      <c r="K976" s="174">
        <f>ROUND(E976*J976,2)</f>
        <v>0</v>
      </c>
      <c r="L976" s="174">
        <v>21</v>
      </c>
      <c r="M976" s="174">
        <f>G976*(1+L976/100)</f>
        <v>0</v>
      </c>
      <c r="N976" s="174">
        <v>1.4E-2</v>
      </c>
      <c r="O976" s="174">
        <f>ROUND(E976*N976,2)</f>
        <v>0.03</v>
      </c>
      <c r="P976" s="174">
        <v>0</v>
      </c>
      <c r="Q976" s="174">
        <f>ROUND(E976*P976,2)</f>
        <v>0</v>
      </c>
      <c r="R976" s="174" t="s">
        <v>189</v>
      </c>
      <c r="S976" s="175" t="s">
        <v>131</v>
      </c>
      <c r="T976" s="157">
        <v>0</v>
      </c>
      <c r="U976" s="157">
        <f>ROUND(E976*T976,2)</f>
        <v>0</v>
      </c>
      <c r="V976" s="157"/>
      <c r="W976" s="157" t="s">
        <v>190</v>
      </c>
      <c r="X976" s="148"/>
      <c r="Y976" s="148"/>
      <c r="Z976" s="148"/>
      <c r="AA976" s="148"/>
      <c r="AB976" s="148"/>
      <c r="AC976" s="148"/>
      <c r="AD976" s="148"/>
      <c r="AE976" s="148"/>
      <c r="AF976" s="148" t="s">
        <v>191</v>
      </c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</row>
    <row r="977" spans="1:59" outlineLevel="1" x14ac:dyDescent="0.2">
      <c r="A977" s="155"/>
      <c r="B977" s="156"/>
      <c r="C977" s="187" t="s">
        <v>376</v>
      </c>
      <c r="D977" s="158"/>
      <c r="E977" s="159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48"/>
      <c r="Y977" s="148"/>
      <c r="Z977" s="148"/>
      <c r="AA977" s="148"/>
      <c r="AB977" s="148"/>
      <c r="AC977" s="148"/>
      <c r="AD977" s="148"/>
      <c r="AE977" s="148"/>
      <c r="AF977" s="148" t="s">
        <v>135</v>
      </c>
      <c r="AG977" s="148">
        <v>0</v>
      </c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</row>
    <row r="978" spans="1:59" outlineLevel="1" x14ac:dyDescent="0.2">
      <c r="A978" s="155"/>
      <c r="B978" s="156"/>
      <c r="C978" s="187" t="s">
        <v>533</v>
      </c>
      <c r="D978" s="158"/>
      <c r="E978" s="159">
        <v>1</v>
      </c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48"/>
      <c r="Y978" s="148"/>
      <c r="Z978" s="148"/>
      <c r="AA978" s="148"/>
      <c r="AB978" s="148"/>
      <c r="AC978" s="148"/>
      <c r="AD978" s="148"/>
      <c r="AE978" s="148"/>
      <c r="AF978" s="148" t="s">
        <v>135</v>
      </c>
      <c r="AG978" s="148">
        <v>0</v>
      </c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</row>
    <row r="979" spans="1:59" outlineLevel="1" x14ac:dyDescent="0.2">
      <c r="A979" s="155"/>
      <c r="B979" s="156"/>
      <c r="C979" s="187" t="s">
        <v>379</v>
      </c>
      <c r="D979" s="158"/>
      <c r="E979" s="159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48"/>
      <c r="Y979" s="148"/>
      <c r="Z979" s="148"/>
      <c r="AA979" s="148"/>
      <c r="AB979" s="148"/>
      <c r="AC979" s="148"/>
      <c r="AD979" s="148"/>
      <c r="AE979" s="148"/>
      <c r="AF979" s="148" t="s">
        <v>135</v>
      </c>
      <c r="AG979" s="148">
        <v>0</v>
      </c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</row>
    <row r="980" spans="1:59" outlineLevel="1" x14ac:dyDescent="0.2">
      <c r="A980" s="155"/>
      <c r="B980" s="156"/>
      <c r="C980" s="187" t="s">
        <v>533</v>
      </c>
      <c r="D980" s="158"/>
      <c r="E980" s="159">
        <v>1</v>
      </c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48"/>
      <c r="Y980" s="148"/>
      <c r="Z980" s="148"/>
      <c r="AA980" s="148"/>
      <c r="AB980" s="148"/>
      <c r="AC980" s="148"/>
      <c r="AD980" s="148"/>
      <c r="AE980" s="148"/>
      <c r="AF980" s="148" t="s">
        <v>135</v>
      </c>
      <c r="AG980" s="148">
        <v>0</v>
      </c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</row>
    <row r="981" spans="1:59" ht="22.5" outlineLevel="1" x14ac:dyDescent="0.2">
      <c r="A981" s="169">
        <v>130</v>
      </c>
      <c r="B981" s="170" t="s">
        <v>696</v>
      </c>
      <c r="C981" s="186" t="s">
        <v>697</v>
      </c>
      <c r="D981" s="171" t="s">
        <v>294</v>
      </c>
      <c r="E981" s="172">
        <v>2</v>
      </c>
      <c r="F981" s="173"/>
      <c r="G981" s="174">
        <f>ROUND(E981*F981,2)</f>
        <v>0</v>
      </c>
      <c r="H981" s="173"/>
      <c r="I981" s="174">
        <f>ROUND(E981*H981,2)</f>
        <v>0</v>
      </c>
      <c r="J981" s="173"/>
      <c r="K981" s="174">
        <f>ROUND(E981*J981,2)</f>
        <v>0</v>
      </c>
      <c r="L981" s="174">
        <v>21</v>
      </c>
      <c r="M981" s="174">
        <f>G981*(1+L981/100)</f>
        <v>0</v>
      </c>
      <c r="N981" s="174">
        <v>3.7499999999999999E-2</v>
      </c>
      <c r="O981" s="174">
        <f>ROUND(E981*N981,2)</f>
        <v>0.08</v>
      </c>
      <c r="P981" s="174">
        <v>0</v>
      </c>
      <c r="Q981" s="174">
        <f>ROUND(E981*P981,2)</f>
        <v>0</v>
      </c>
      <c r="R981" s="174" t="s">
        <v>189</v>
      </c>
      <c r="S981" s="175" t="s">
        <v>131</v>
      </c>
      <c r="T981" s="157">
        <v>0</v>
      </c>
      <c r="U981" s="157">
        <f>ROUND(E981*T981,2)</f>
        <v>0</v>
      </c>
      <c r="V981" s="157"/>
      <c r="W981" s="157" t="s">
        <v>190</v>
      </c>
      <c r="X981" s="148"/>
      <c r="Y981" s="148"/>
      <c r="Z981" s="148"/>
      <c r="AA981" s="148"/>
      <c r="AB981" s="148"/>
      <c r="AC981" s="148"/>
      <c r="AD981" s="148"/>
      <c r="AE981" s="148"/>
      <c r="AF981" s="148" t="s">
        <v>191</v>
      </c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</row>
    <row r="982" spans="1:59" outlineLevel="1" x14ac:dyDescent="0.2">
      <c r="A982" s="155"/>
      <c r="B982" s="156"/>
      <c r="C982" s="187" t="s">
        <v>646</v>
      </c>
      <c r="D982" s="158"/>
      <c r="E982" s="159">
        <v>1</v>
      </c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48"/>
      <c r="Y982" s="148"/>
      <c r="Z982" s="148"/>
      <c r="AA982" s="148"/>
      <c r="AB982" s="148"/>
      <c r="AC982" s="148"/>
      <c r="AD982" s="148"/>
      <c r="AE982" s="148"/>
      <c r="AF982" s="148" t="s">
        <v>135</v>
      </c>
      <c r="AG982" s="148">
        <v>0</v>
      </c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</row>
    <row r="983" spans="1:59" outlineLevel="1" x14ac:dyDescent="0.2">
      <c r="A983" s="155"/>
      <c r="B983" s="156"/>
      <c r="C983" s="187" t="s">
        <v>647</v>
      </c>
      <c r="D983" s="158"/>
      <c r="E983" s="159">
        <v>1</v>
      </c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48"/>
      <c r="Y983" s="148"/>
      <c r="Z983" s="148"/>
      <c r="AA983" s="148"/>
      <c r="AB983" s="148"/>
      <c r="AC983" s="148"/>
      <c r="AD983" s="148"/>
      <c r="AE983" s="148"/>
      <c r="AF983" s="148" t="s">
        <v>135</v>
      </c>
      <c r="AG983" s="148">
        <v>0</v>
      </c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</row>
    <row r="984" spans="1:59" outlineLevel="1" x14ac:dyDescent="0.2">
      <c r="A984" s="169">
        <v>131</v>
      </c>
      <c r="B984" s="170" t="s">
        <v>698</v>
      </c>
      <c r="C984" s="186" t="s">
        <v>699</v>
      </c>
      <c r="D984" s="171" t="s">
        <v>347</v>
      </c>
      <c r="E984" s="172">
        <v>2</v>
      </c>
      <c r="F984" s="173"/>
      <c r="G984" s="174">
        <f>ROUND(E984*F984,2)</f>
        <v>0</v>
      </c>
      <c r="H984" s="173"/>
      <c r="I984" s="174">
        <f>ROUND(E984*H984,2)</f>
        <v>0</v>
      </c>
      <c r="J984" s="173"/>
      <c r="K984" s="174">
        <f>ROUND(E984*J984,2)</f>
        <v>0</v>
      </c>
      <c r="L984" s="174">
        <v>21</v>
      </c>
      <c r="M984" s="174">
        <f>G984*(1+L984/100)</f>
        <v>0</v>
      </c>
      <c r="N984" s="174">
        <v>0</v>
      </c>
      <c r="O984" s="174">
        <f>ROUND(E984*N984,2)</f>
        <v>0</v>
      </c>
      <c r="P984" s="174">
        <v>0</v>
      </c>
      <c r="Q984" s="174">
        <f>ROUND(E984*P984,2)</f>
        <v>0</v>
      </c>
      <c r="R984" s="174"/>
      <c r="S984" s="175" t="s">
        <v>322</v>
      </c>
      <c r="T984" s="157">
        <v>0</v>
      </c>
      <c r="U984" s="157">
        <f>ROUND(E984*T984,2)</f>
        <v>0</v>
      </c>
      <c r="V984" s="157"/>
      <c r="W984" s="157" t="s">
        <v>190</v>
      </c>
      <c r="X984" s="148"/>
      <c r="Y984" s="148"/>
      <c r="Z984" s="148"/>
      <c r="AA984" s="148"/>
      <c r="AB984" s="148"/>
      <c r="AC984" s="148"/>
      <c r="AD984" s="148"/>
      <c r="AE984" s="148"/>
      <c r="AF984" s="148" t="s">
        <v>191</v>
      </c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</row>
    <row r="985" spans="1:59" outlineLevel="1" x14ac:dyDescent="0.2">
      <c r="A985" s="155"/>
      <c r="B985" s="156"/>
      <c r="C985" s="187" t="s">
        <v>646</v>
      </c>
      <c r="D985" s="158"/>
      <c r="E985" s="159">
        <v>1</v>
      </c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48"/>
      <c r="Y985" s="148"/>
      <c r="Z985" s="148"/>
      <c r="AA985" s="148"/>
      <c r="AB985" s="148"/>
      <c r="AC985" s="148"/>
      <c r="AD985" s="148"/>
      <c r="AE985" s="148"/>
      <c r="AF985" s="148" t="s">
        <v>135</v>
      </c>
      <c r="AG985" s="148">
        <v>0</v>
      </c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</row>
    <row r="986" spans="1:59" outlineLevel="1" x14ac:dyDescent="0.2">
      <c r="A986" s="155"/>
      <c r="B986" s="156"/>
      <c r="C986" s="187" t="s">
        <v>647</v>
      </c>
      <c r="D986" s="158"/>
      <c r="E986" s="159">
        <v>1</v>
      </c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48"/>
      <c r="Y986" s="148"/>
      <c r="Z986" s="148"/>
      <c r="AA986" s="148"/>
      <c r="AB986" s="148"/>
      <c r="AC986" s="148"/>
      <c r="AD986" s="148"/>
      <c r="AE986" s="148"/>
      <c r="AF986" s="148" t="s">
        <v>135</v>
      </c>
      <c r="AG986" s="148">
        <v>0</v>
      </c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</row>
    <row r="987" spans="1:59" outlineLevel="1" x14ac:dyDescent="0.2">
      <c r="A987" s="176">
        <v>132</v>
      </c>
      <c r="B987" s="177" t="s">
        <v>700</v>
      </c>
      <c r="C987" s="189" t="s">
        <v>701</v>
      </c>
      <c r="D987" s="178" t="s">
        <v>139</v>
      </c>
      <c r="E987" s="179">
        <v>0.88646999999999998</v>
      </c>
      <c r="F987" s="180"/>
      <c r="G987" s="181">
        <f>ROUND(E987*F987,2)</f>
        <v>0</v>
      </c>
      <c r="H987" s="180"/>
      <c r="I987" s="181">
        <f>ROUND(E987*H987,2)</f>
        <v>0</v>
      </c>
      <c r="J987" s="180"/>
      <c r="K987" s="181">
        <f>ROUND(E987*J987,2)</f>
        <v>0</v>
      </c>
      <c r="L987" s="181">
        <v>21</v>
      </c>
      <c r="M987" s="181">
        <f>G987*(1+L987/100)</f>
        <v>0</v>
      </c>
      <c r="N987" s="181">
        <v>0</v>
      </c>
      <c r="O987" s="181">
        <f>ROUND(E987*N987,2)</f>
        <v>0</v>
      </c>
      <c r="P987" s="181">
        <v>0</v>
      </c>
      <c r="Q987" s="181">
        <f>ROUND(E987*P987,2)</f>
        <v>0</v>
      </c>
      <c r="R987" s="181"/>
      <c r="S987" s="182" t="s">
        <v>131</v>
      </c>
      <c r="T987" s="157">
        <v>1.52</v>
      </c>
      <c r="U987" s="157">
        <f>ROUND(E987*T987,2)</f>
        <v>1.35</v>
      </c>
      <c r="V987" s="157"/>
      <c r="W987" s="157" t="s">
        <v>453</v>
      </c>
      <c r="X987" s="148"/>
      <c r="Y987" s="148"/>
      <c r="Z987" s="148"/>
      <c r="AA987" s="148"/>
      <c r="AB987" s="148"/>
      <c r="AC987" s="148"/>
      <c r="AD987" s="148"/>
      <c r="AE987" s="148"/>
      <c r="AF987" s="148" t="s">
        <v>454</v>
      </c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</row>
    <row r="988" spans="1:59" x14ac:dyDescent="0.2">
      <c r="A988" s="163" t="s">
        <v>126</v>
      </c>
      <c r="B988" s="164" t="s">
        <v>79</v>
      </c>
      <c r="C988" s="185" t="s">
        <v>80</v>
      </c>
      <c r="D988" s="165"/>
      <c r="E988" s="166"/>
      <c r="F988" s="167"/>
      <c r="G988" s="167">
        <f>SUMIF(AF989:AF1003,"&lt;&gt;NOR",G989:G1003)</f>
        <v>0</v>
      </c>
      <c r="H988" s="167"/>
      <c r="I988" s="167">
        <f>SUM(I989:I1003)</f>
        <v>0</v>
      </c>
      <c r="J988" s="167"/>
      <c r="K988" s="167">
        <f>SUM(K989:K1003)</f>
        <v>0</v>
      </c>
      <c r="L988" s="167"/>
      <c r="M988" s="167">
        <f>SUM(M989:M1003)</f>
        <v>0</v>
      </c>
      <c r="N988" s="167"/>
      <c r="O988" s="167">
        <f>SUM(O989:O1003)</f>
        <v>0.03</v>
      </c>
      <c r="P988" s="167"/>
      <c r="Q988" s="167">
        <f>SUM(Q989:Q1003)</f>
        <v>0.11</v>
      </c>
      <c r="R988" s="167"/>
      <c r="S988" s="168"/>
      <c r="T988" s="162"/>
      <c r="U988" s="162">
        <f>SUM(U989:U1003)</f>
        <v>12.459999999999999</v>
      </c>
      <c r="V988" s="162"/>
      <c r="W988" s="162"/>
      <c r="AF988" t="s">
        <v>127</v>
      </c>
    </row>
    <row r="989" spans="1:59" outlineLevel="1" x14ac:dyDescent="0.2">
      <c r="A989" s="169">
        <v>133</v>
      </c>
      <c r="B989" s="170" t="s">
        <v>702</v>
      </c>
      <c r="C989" s="186" t="s">
        <v>539</v>
      </c>
      <c r="D989" s="171" t="s">
        <v>347</v>
      </c>
      <c r="E989" s="172">
        <v>2</v>
      </c>
      <c r="F989" s="173"/>
      <c r="G989" s="174">
        <f>ROUND(E989*F989,2)</f>
        <v>0</v>
      </c>
      <c r="H989" s="173"/>
      <c r="I989" s="174">
        <f>ROUND(E989*H989,2)</f>
        <v>0</v>
      </c>
      <c r="J989" s="173"/>
      <c r="K989" s="174">
        <f>ROUND(E989*J989,2)</f>
        <v>0</v>
      </c>
      <c r="L989" s="174">
        <v>21</v>
      </c>
      <c r="M989" s="174">
        <f>G989*(1+L989/100)</f>
        <v>0</v>
      </c>
      <c r="N989" s="174">
        <v>0</v>
      </c>
      <c r="O989" s="174">
        <f>ROUND(E989*N989,2)</f>
        <v>0</v>
      </c>
      <c r="P989" s="174">
        <v>0</v>
      </c>
      <c r="Q989" s="174">
        <f>ROUND(E989*P989,2)</f>
        <v>0</v>
      </c>
      <c r="R989" s="174"/>
      <c r="S989" s="175" t="s">
        <v>322</v>
      </c>
      <c r="T989" s="157">
        <v>0</v>
      </c>
      <c r="U989" s="157">
        <f>ROUND(E989*T989,2)</f>
        <v>0</v>
      </c>
      <c r="V989" s="157"/>
      <c r="W989" s="157" t="s">
        <v>132</v>
      </c>
      <c r="X989" s="148"/>
      <c r="Y989" s="148"/>
      <c r="Z989" s="148"/>
      <c r="AA989" s="148"/>
      <c r="AB989" s="148"/>
      <c r="AC989" s="148"/>
      <c r="AD989" s="148"/>
      <c r="AE989" s="148"/>
      <c r="AF989" s="148" t="s">
        <v>312</v>
      </c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</row>
    <row r="990" spans="1:59" outlineLevel="1" x14ac:dyDescent="0.2">
      <c r="A990" s="155"/>
      <c r="B990" s="156"/>
      <c r="C990" s="187" t="s">
        <v>646</v>
      </c>
      <c r="D990" s="158"/>
      <c r="E990" s="159">
        <v>1</v>
      </c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48"/>
      <c r="Y990" s="148"/>
      <c r="Z990" s="148"/>
      <c r="AA990" s="148"/>
      <c r="AB990" s="148"/>
      <c r="AC990" s="148"/>
      <c r="AD990" s="148"/>
      <c r="AE990" s="148"/>
      <c r="AF990" s="148" t="s">
        <v>135</v>
      </c>
      <c r="AG990" s="148">
        <v>0</v>
      </c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</row>
    <row r="991" spans="1:59" outlineLevel="1" x14ac:dyDescent="0.2">
      <c r="A991" s="155"/>
      <c r="B991" s="156"/>
      <c r="C991" s="187" t="s">
        <v>647</v>
      </c>
      <c r="D991" s="158"/>
      <c r="E991" s="159">
        <v>1</v>
      </c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48"/>
      <c r="Y991" s="148"/>
      <c r="Z991" s="148"/>
      <c r="AA991" s="148"/>
      <c r="AB991" s="148"/>
      <c r="AC991" s="148"/>
      <c r="AD991" s="148"/>
      <c r="AE991" s="148"/>
      <c r="AF991" s="148" t="s">
        <v>135</v>
      </c>
      <c r="AG991" s="148">
        <v>0</v>
      </c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</row>
    <row r="992" spans="1:59" ht="22.5" outlineLevel="1" x14ac:dyDescent="0.2">
      <c r="A992" s="169">
        <v>134</v>
      </c>
      <c r="B992" s="170" t="s">
        <v>703</v>
      </c>
      <c r="C992" s="186" t="s">
        <v>704</v>
      </c>
      <c r="D992" s="171" t="s">
        <v>211</v>
      </c>
      <c r="E992" s="172">
        <v>35</v>
      </c>
      <c r="F992" s="173"/>
      <c r="G992" s="174">
        <f>ROUND(E992*F992,2)</f>
        <v>0</v>
      </c>
      <c r="H992" s="173"/>
      <c r="I992" s="174">
        <f>ROUND(E992*H992,2)</f>
        <v>0</v>
      </c>
      <c r="J992" s="173"/>
      <c r="K992" s="174">
        <f>ROUND(E992*J992,2)</f>
        <v>0</v>
      </c>
      <c r="L992" s="174">
        <v>21</v>
      </c>
      <c r="M992" s="174">
        <f>G992*(1+L992/100)</f>
        <v>0</v>
      </c>
      <c r="N992" s="174">
        <v>2.0000000000000002E-5</v>
      </c>
      <c r="O992" s="174">
        <f>ROUND(E992*N992,2)</f>
        <v>0</v>
      </c>
      <c r="P992" s="174">
        <v>3.2000000000000002E-3</v>
      </c>
      <c r="Q992" s="174">
        <f>ROUND(E992*P992,2)</f>
        <v>0.11</v>
      </c>
      <c r="R992" s="174"/>
      <c r="S992" s="175" t="s">
        <v>131</v>
      </c>
      <c r="T992" s="157">
        <v>5.2999999999999999E-2</v>
      </c>
      <c r="U992" s="157">
        <f>ROUND(E992*T992,2)</f>
        <v>1.86</v>
      </c>
      <c r="V992" s="157"/>
      <c r="W992" s="157" t="s">
        <v>132</v>
      </c>
      <c r="X992" s="148"/>
      <c r="Y992" s="148"/>
      <c r="Z992" s="148"/>
      <c r="AA992" s="148"/>
      <c r="AB992" s="148"/>
      <c r="AC992" s="148"/>
      <c r="AD992" s="148"/>
      <c r="AE992" s="148"/>
      <c r="AF992" s="148" t="s">
        <v>457</v>
      </c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</row>
    <row r="993" spans="1:59" outlineLevel="1" x14ac:dyDescent="0.2">
      <c r="A993" s="155"/>
      <c r="B993" s="156"/>
      <c r="C993" s="187" t="s">
        <v>495</v>
      </c>
      <c r="D993" s="158"/>
      <c r="E993" s="159">
        <v>20</v>
      </c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48"/>
      <c r="Y993" s="148"/>
      <c r="Z993" s="148"/>
      <c r="AA993" s="148"/>
      <c r="AB993" s="148"/>
      <c r="AC993" s="148"/>
      <c r="AD993" s="148"/>
      <c r="AE993" s="148"/>
      <c r="AF993" s="148" t="s">
        <v>135</v>
      </c>
      <c r="AG993" s="148">
        <v>0</v>
      </c>
      <c r="AH993" s="148"/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</row>
    <row r="994" spans="1:59" outlineLevel="1" x14ac:dyDescent="0.2">
      <c r="A994" s="155"/>
      <c r="B994" s="156"/>
      <c r="C994" s="187" t="s">
        <v>558</v>
      </c>
      <c r="D994" s="158"/>
      <c r="E994" s="159">
        <v>15</v>
      </c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48"/>
      <c r="Y994" s="148"/>
      <c r="Z994" s="148"/>
      <c r="AA994" s="148"/>
      <c r="AB994" s="148"/>
      <c r="AC994" s="148"/>
      <c r="AD994" s="148"/>
      <c r="AE994" s="148"/>
      <c r="AF994" s="148" t="s">
        <v>135</v>
      </c>
      <c r="AG994" s="148">
        <v>0</v>
      </c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</row>
    <row r="995" spans="1:59" outlineLevel="1" x14ac:dyDescent="0.2">
      <c r="A995" s="169">
        <v>135</v>
      </c>
      <c r="B995" s="170" t="s">
        <v>705</v>
      </c>
      <c r="C995" s="186" t="s">
        <v>706</v>
      </c>
      <c r="D995" s="171" t="s">
        <v>211</v>
      </c>
      <c r="E995" s="172">
        <v>35</v>
      </c>
      <c r="F995" s="173"/>
      <c r="G995" s="174">
        <f>ROUND(E995*F995,2)</f>
        <v>0</v>
      </c>
      <c r="H995" s="173"/>
      <c r="I995" s="174">
        <f>ROUND(E995*H995,2)</f>
        <v>0</v>
      </c>
      <c r="J995" s="173"/>
      <c r="K995" s="174">
        <f>ROUND(E995*J995,2)</f>
        <v>0</v>
      </c>
      <c r="L995" s="174">
        <v>21</v>
      </c>
      <c r="M995" s="174">
        <f>G995*(1+L995/100)</f>
        <v>0</v>
      </c>
      <c r="N995" s="174">
        <v>7.6000000000000004E-4</v>
      </c>
      <c r="O995" s="174">
        <f>ROUND(E995*N995,2)</f>
        <v>0.03</v>
      </c>
      <c r="P995" s="174">
        <v>0</v>
      </c>
      <c r="Q995" s="174">
        <f>ROUND(E995*P995,2)</f>
        <v>0</v>
      </c>
      <c r="R995" s="174"/>
      <c r="S995" s="175" t="s">
        <v>131</v>
      </c>
      <c r="T995" s="157">
        <v>0.3</v>
      </c>
      <c r="U995" s="157">
        <f>ROUND(E995*T995,2)</f>
        <v>10.5</v>
      </c>
      <c r="V995" s="157"/>
      <c r="W995" s="157" t="s">
        <v>132</v>
      </c>
      <c r="X995" s="148"/>
      <c r="Y995" s="148"/>
      <c r="Z995" s="148"/>
      <c r="AA995" s="148"/>
      <c r="AB995" s="148"/>
      <c r="AC995" s="148"/>
      <c r="AD995" s="148"/>
      <c r="AE995" s="148"/>
      <c r="AF995" s="148" t="s">
        <v>457</v>
      </c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</row>
    <row r="996" spans="1:59" outlineLevel="1" x14ac:dyDescent="0.2">
      <c r="A996" s="155"/>
      <c r="B996" s="156"/>
      <c r="C996" s="187" t="s">
        <v>495</v>
      </c>
      <c r="D996" s="158"/>
      <c r="E996" s="159">
        <v>20</v>
      </c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48"/>
      <c r="Y996" s="148"/>
      <c r="Z996" s="148"/>
      <c r="AA996" s="148"/>
      <c r="AB996" s="148"/>
      <c r="AC996" s="148"/>
      <c r="AD996" s="148"/>
      <c r="AE996" s="148"/>
      <c r="AF996" s="148" t="s">
        <v>135</v>
      </c>
      <c r="AG996" s="148">
        <v>0</v>
      </c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</row>
    <row r="997" spans="1:59" outlineLevel="1" x14ac:dyDescent="0.2">
      <c r="A997" s="155"/>
      <c r="B997" s="156"/>
      <c r="C997" s="187" t="s">
        <v>558</v>
      </c>
      <c r="D997" s="158"/>
      <c r="E997" s="159">
        <v>15</v>
      </c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48"/>
      <c r="Y997" s="148"/>
      <c r="Z997" s="148"/>
      <c r="AA997" s="148"/>
      <c r="AB997" s="148"/>
      <c r="AC997" s="148"/>
      <c r="AD997" s="148"/>
      <c r="AE997" s="148"/>
      <c r="AF997" s="148" t="s">
        <v>135</v>
      </c>
      <c r="AG997" s="148">
        <v>0</v>
      </c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</row>
    <row r="998" spans="1:59" outlineLevel="1" x14ac:dyDescent="0.2">
      <c r="A998" s="169">
        <v>136</v>
      </c>
      <c r="B998" s="170" t="s">
        <v>707</v>
      </c>
      <c r="C998" s="186" t="s">
        <v>708</v>
      </c>
      <c r="D998" s="171" t="s">
        <v>211</v>
      </c>
      <c r="E998" s="172">
        <v>35</v>
      </c>
      <c r="F998" s="173"/>
      <c r="G998" s="174">
        <f>ROUND(E998*F998,2)</f>
        <v>0</v>
      </c>
      <c r="H998" s="173"/>
      <c r="I998" s="174">
        <f>ROUND(E998*H998,2)</f>
        <v>0</v>
      </c>
      <c r="J998" s="173"/>
      <c r="K998" s="174">
        <f>ROUND(E998*J998,2)</f>
        <v>0</v>
      </c>
      <c r="L998" s="174">
        <v>21</v>
      </c>
      <c r="M998" s="174">
        <f>G998*(1+L998/100)</f>
        <v>0</v>
      </c>
      <c r="N998" s="174">
        <v>0</v>
      </c>
      <c r="O998" s="174">
        <f>ROUND(E998*N998,2)</f>
        <v>0</v>
      </c>
      <c r="P998" s="174">
        <v>0</v>
      </c>
      <c r="Q998" s="174">
        <f>ROUND(E998*P998,2)</f>
        <v>0</v>
      </c>
      <c r="R998" s="174"/>
      <c r="S998" s="175" t="s">
        <v>322</v>
      </c>
      <c r="T998" s="157">
        <v>0</v>
      </c>
      <c r="U998" s="157">
        <f>ROUND(E998*T998,2)</f>
        <v>0</v>
      </c>
      <c r="V998" s="157"/>
      <c r="W998" s="157" t="s">
        <v>132</v>
      </c>
      <c r="X998" s="148"/>
      <c r="Y998" s="148"/>
      <c r="Z998" s="148"/>
      <c r="AA998" s="148"/>
      <c r="AB998" s="148"/>
      <c r="AC998" s="148"/>
      <c r="AD998" s="148"/>
      <c r="AE998" s="148"/>
      <c r="AF998" s="148" t="s">
        <v>457</v>
      </c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</row>
    <row r="999" spans="1:59" outlineLevel="1" x14ac:dyDescent="0.2">
      <c r="A999" s="155"/>
      <c r="B999" s="156"/>
      <c r="C999" s="261" t="s">
        <v>577</v>
      </c>
      <c r="D999" s="262"/>
      <c r="E999" s="262"/>
      <c r="F999" s="262"/>
      <c r="G999" s="262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48"/>
      <c r="Y999" s="148"/>
      <c r="Z999" s="148"/>
      <c r="AA999" s="148"/>
      <c r="AB999" s="148"/>
      <c r="AC999" s="148"/>
      <c r="AD999" s="148"/>
      <c r="AE999" s="148"/>
      <c r="AF999" s="148" t="s">
        <v>229</v>
      </c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</row>
    <row r="1000" spans="1:59" outlineLevel="1" x14ac:dyDescent="0.2">
      <c r="A1000" s="155"/>
      <c r="B1000" s="156"/>
      <c r="C1000" s="187" t="s">
        <v>495</v>
      </c>
      <c r="D1000" s="158"/>
      <c r="E1000" s="159">
        <v>20</v>
      </c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48"/>
      <c r="Y1000" s="148"/>
      <c r="Z1000" s="148"/>
      <c r="AA1000" s="148"/>
      <c r="AB1000" s="148"/>
      <c r="AC1000" s="148"/>
      <c r="AD1000" s="148"/>
      <c r="AE1000" s="148"/>
      <c r="AF1000" s="148" t="s">
        <v>135</v>
      </c>
      <c r="AG1000" s="148">
        <v>0</v>
      </c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</row>
    <row r="1001" spans="1:59" outlineLevel="1" x14ac:dyDescent="0.2">
      <c r="A1001" s="155"/>
      <c r="B1001" s="156"/>
      <c r="C1001" s="187" t="s">
        <v>558</v>
      </c>
      <c r="D1001" s="158"/>
      <c r="E1001" s="159">
        <v>15</v>
      </c>
      <c r="F1001" s="157"/>
      <c r="G1001" s="157"/>
      <c r="H1001" s="157"/>
      <c r="I1001" s="157"/>
      <c r="J1001" s="157"/>
      <c r="K1001" s="157"/>
      <c r="L1001" s="157"/>
      <c r="M1001" s="157"/>
      <c r="N1001" s="157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48"/>
      <c r="Y1001" s="148"/>
      <c r="Z1001" s="148"/>
      <c r="AA1001" s="148"/>
      <c r="AB1001" s="148"/>
      <c r="AC1001" s="148"/>
      <c r="AD1001" s="148"/>
      <c r="AE1001" s="148"/>
      <c r="AF1001" s="148" t="s">
        <v>135</v>
      </c>
      <c r="AG1001" s="148">
        <v>0</v>
      </c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</row>
    <row r="1002" spans="1:59" outlineLevel="1" x14ac:dyDescent="0.2">
      <c r="A1002" s="176">
        <v>137</v>
      </c>
      <c r="B1002" s="177" t="s">
        <v>709</v>
      </c>
      <c r="C1002" s="189" t="s">
        <v>710</v>
      </c>
      <c r="D1002" s="178" t="s">
        <v>711</v>
      </c>
      <c r="E1002" s="179">
        <v>2</v>
      </c>
      <c r="F1002" s="180"/>
      <c r="G1002" s="181">
        <f>ROUND(E1002*F1002,2)</f>
        <v>0</v>
      </c>
      <c r="H1002" s="180"/>
      <c r="I1002" s="181">
        <f>ROUND(E1002*H1002,2)</f>
        <v>0</v>
      </c>
      <c r="J1002" s="180"/>
      <c r="K1002" s="181">
        <f>ROUND(E1002*J1002,2)</f>
        <v>0</v>
      </c>
      <c r="L1002" s="181">
        <v>21</v>
      </c>
      <c r="M1002" s="181">
        <f>G1002*(1+L1002/100)</f>
        <v>0</v>
      </c>
      <c r="N1002" s="181">
        <v>0</v>
      </c>
      <c r="O1002" s="181">
        <f>ROUND(E1002*N1002,2)</f>
        <v>0</v>
      </c>
      <c r="P1002" s="181">
        <v>0</v>
      </c>
      <c r="Q1002" s="181">
        <f>ROUND(E1002*P1002,2)</f>
        <v>0</v>
      </c>
      <c r="R1002" s="181"/>
      <c r="S1002" s="182" t="s">
        <v>322</v>
      </c>
      <c r="T1002" s="157">
        <v>0</v>
      </c>
      <c r="U1002" s="157">
        <f>ROUND(E1002*T1002,2)</f>
        <v>0</v>
      </c>
      <c r="V1002" s="157"/>
      <c r="W1002" s="157" t="s">
        <v>132</v>
      </c>
      <c r="X1002" s="148"/>
      <c r="Y1002" s="148"/>
      <c r="Z1002" s="148"/>
      <c r="AA1002" s="148"/>
      <c r="AB1002" s="148"/>
      <c r="AC1002" s="148"/>
      <c r="AD1002" s="148"/>
      <c r="AE1002" s="148"/>
      <c r="AF1002" s="148" t="s">
        <v>457</v>
      </c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</row>
    <row r="1003" spans="1:59" outlineLevel="1" x14ac:dyDescent="0.2">
      <c r="A1003" s="176">
        <v>138</v>
      </c>
      <c r="B1003" s="177" t="s">
        <v>712</v>
      </c>
      <c r="C1003" s="189" t="s">
        <v>713</v>
      </c>
      <c r="D1003" s="178" t="s">
        <v>139</v>
      </c>
      <c r="E1003" s="179">
        <v>2.7300000000000001E-2</v>
      </c>
      <c r="F1003" s="180"/>
      <c r="G1003" s="181">
        <f>ROUND(E1003*F1003,2)</f>
        <v>0</v>
      </c>
      <c r="H1003" s="180"/>
      <c r="I1003" s="181">
        <f>ROUND(E1003*H1003,2)</f>
        <v>0</v>
      </c>
      <c r="J1003" s="180"/>
      <c r="K1003" s="181">
        <f>ROUND(E1003*J1003,2)</f>
        <v>0</v>
      </c>
      <c r="L1003" s="181">
        <v>21</v>
      </c>
      <c r="M1003" s="181">
        <f>G1003*(1+L1003/100)</f>
        <v>0</v>
      </c>
      <c r="N1003" s="181">
        <v>0</v>
      </c>
      <c r="O1003" s="181">
        <f>ROUND(E1003*N1003,2)</f>
        <v>0</v>
      </c>
      <c r="P1003" s="181">
        <v>0</v>
      </c>
      <c r="Q1003" s="181">
        <f>ROUND(E1003*P1003,2)</f>
        <v>0</v>
      </c>
      <c r="R1003" s="181"/>
      <c r="S1003" s="182" t="s">
        <v>131</v>
      </c>
      <c r="T1003" s="157">
        <v>3.5630000000000002</v>
      </c>
      <c r="U1003" s="157">
        <f>ROUND(E1003*T1003,2)</f>
        <v>0.1</v>
      </c>
      <c r="V1003" s="157"/>
      <c r="W1003" s="157" t="s">
        <v>453</v>
      </c>
      <c r="X1003" s="148"/>
      <c r="Y1003" s="148"/>
      <c r="Z1003" s="148"/>
      <c r="AA1003" s="148"/>
      <c r="AB1003" s="148"/>
      <c r="AC1003" s="148"/>
      <c r="AD1003" s="148"/>
      <c r="AE1003" s="148"/>
      <c r="AF1003" s="148" t="s">
        <v>454</v>
      </c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</row>
    <row r="1004" spans="1:59" x14ac:dyDescent="0.2">
      <c r="A1004" s="163" t="s">
        <v>126</v>
      </c>
      <c r="B1004" s="164" t="s">
        <v>81</v>
      </c>
      <c r="C1004" s="185" t="s">
        <v>82</v>
      </c>
      <c r="D1004" s="165"/>
      <c r="E1004" s="166"/>
      <c r="F1004" s="167"/>
      <c r="G1004" s="167">
        <f>SUMIF(AF1005:AF1017,"&lt;&gt;NOR",G1005:G1017)</f>
        <v>0</v>
      </c>
      <c r="H1004" s="167"/>
      <c r="I1004" s="167">
        <f>SUM(I1005:I1017)</f>
        <v>0</v>
      </c>
      <c r="J1004" s="167"/>
      <c r="K1004" s="167">
        <f>SUM(K1005:K1017)</f>
        <v>0</v>
      </c>
      <c r="L1004" s="167"/>
      <c r="M1004" s="167">
        <f>SUM(M1005:M1017)</f>
        <v>0</v>
      </c>
      <c r="N1004" s="167"/>
      <c r="O1004" s="167">
        <f>SUM(O1005:O1017)</f>
        <v>0</v>
      </c>
      <c r="P1004" s="167"/>
      <c r="Q1004" s="167">
        <f>SUM(Q1005:Q1017)</f>
        <v>0</v>
      </c>
      <c r="R1004" s="167"/>
      <c r="S1004" s="168"/>
      <c r="T1004" s="162"/>
      <c r="U1004" s="162">
        <f>SUM(U1005:U1017)</f>
        <v>2.4899999999999998</v>
      </c>
      <c r="V1004" s="162"/>
      <c r="W1004" s="162"/>
      <c r="AF1004" t="s">
        <v>127</v>
      </c>
    </row>
    <row r="1005" spans="1:59" outlineLevel="1" x14ac:dyDescent="0.2">
      <c r="A1005" s="169">
        <v>139</v>
      </c>
      <c r="B1005" s="170" t="s">
        <v>714</v>
      </c>
      <c r="C1005" s="186" t="s">
        <v>715</v>
      </c>
      <c r="D1005" s="171" t="s">
        <v>294</v>
      </c>
      <c r="E1005" s="172">
        <v>5</v>
      </c>
      <c r="F1005" s="173"/>
      <c r="G1005" s="174">
        <f>ROUND(E1005*F1005,2)</f>
        <v>0</v>
      </c>
      <c r="H1005" s="173"/>
      <c r="I1005" s="174">
        <f>ROUND(E1005*H1005,2)</f>
        <v>0</v>
      </c>
      <c r="J1005" s="173"/>
      <c r="K1005" s="174">
        <f>ROUND(E1005*J1005,2)</f>
        <v>0</v>
      </c>
      <c r="L1005" s="174">
        <v>21</v>
      </c>
      <c r="M1005" s="174">
        <f>G1005*(1+L1005/100)</f>
        <v>0</v>
      </c>
      <c r="N1005" s="174">
        <v>2.2000000000000001E-4</v>
      </c>
      <c r="O1005" s="174">
        <f>ROUND(E1005*N1005,2)</f>
        <v>0</v>
      </c>
      <c r="P1005" s="174">
        <v>0</v>
      </c>
      <c r="Q1005" s="174">
        <f>ROUND(E1005*P1005,2)</f>
        <v>0</v>
      </c>
      <c r="R1005" s="174"/>
      <c r="S1005" s="175" t="s">
        <v>131</v>
      </c>
      <c r="T1005" s="157">
        <v>8.2000000000000003E-2</v>
      </c>
      <c r="U1005" s="157">
        <f>ROUND(E1005*T1005,2)</f>
        <v>0.41</v>
      </c>
      <c r="V1005" s="157"/>
      <c r="W1005" s="157" t="s">
        <v>132</v>
      </c>
      <c r="X1005" s="148"/>
      <c r="Y1005" s="148"/>
      <c r="Z1005" s="148"/>
      <c r="AA1005" s="148"/>
      <c r="AB1005" s="148"/>
      <c r="AC1005" s="148"/>
      <c r="AD1005" s="148"/>
      <c r="AE1005" s="148"/>
      <c r="AF1005" s="148" t="s">
        <v>457</v>
      </c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</row>
    <row r="1006" spans="1:59" outlineLevel="1" x14ac:dyDescent="0.2">
      <c r="A1006" s="155"/>
      <c r="B1006" s="156"/>
      <c r="C1006" s="187" t="s">
        <v>716</v>
      </c>
      <c r="D1006" s="158"/>
      <c r="E1006" s="159">
        <v>3</v>
      </c>
      <c r="F1006" s="157"/>
      <c r="G1006" s="157"/>
      <c r="H1006" s="157"/>
      <c r="I1006" s="157"/>
      <c r="J1006" s="157"/>
      <c r="K1006" s="157"/>
      <c r="L1006" s="157"/>
      <c r="M1006" s="157"/>
      <c r="N1006" s="157"/>
      <c r="O1006" s="157"/>
      <c r="P1006" s="157"/>
      <c r="Q1006" s="157"/>
      <c r="R1006" s="157"/>
      <c r="S1006" s="157"/>
      <c r="T1006" s="157"/>
      <c r="U1006" s="157"/>
      <c r="V1006" s="157"/>
      <c r="W1006" s="157"/>
      <c r="X1006" s="148"/>
      <c r="Y1006" s="148"/>
      <c r="Z1006" s="148"/>
      <c r="AA1006" s="148"/>
      <c r="AB1006" s="148"/>
      <c r="AC1006" s="148"/>
      <c r="AD1006" s="148"/>
      <c r="AE1006" s="148"/>
      <c r="AF1006" s="148" t="s">
        <v>135</v>
      </c>
      <c r="AG1006" s="148">
        <v>0</v>
      </c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</row>
    <row r="1007" spans="1:59" outlineLevel="1" x14ac:dyDescent="0.2">
      <c r="A1007" s="155"/>
      <c r="B1007" s="156"/>
      <c r="C1007" s="187" t="s">
        <v>500</v>
      </c>
      <c r="D1007" s="158"/>
      <c r="E1007" s="159">
        <v>2</v>
      </c>
      <c r="F1007" s="157"/>
      <c r="G1007" s="157"/>
      <c r="H1007" s="157"/>
      <c r="I1007" s="157"/>
      <c r="J1007" s="157"/>
      <c r="K1007" s="157"/>
      <c r="L1007" s="157"/>
      <c r="M1007" s="157"/>
      <c r="N1007" s="157"/>
      <c r="O1007" s="157"/>
      <c r="P1007" s="157"/>
      <c r="Q1007" s="157"/>
      <c r="R1007" s="157"/>
      <c r="S1007" s="157"/>
      <c r="T1007" s="157"/>
      <c r="U1007" s="157"/>
      <c r="V1007" s="157"/>
      <c r="W1007" s="157"/>
      <c r="X1007" s="148"/>
      <c r="Y1007" s="148"/>
      <c r="Z1007" s="148"/>
      <c r="AA1007" s="148"/>
      <c r="AB1007" s="148"/>
      <c r="AC1007" s="148"/>
      <c r="AD1007" s="148"/>
      <c r="AE1007" s="148"/>
      <c r="AF1007" s="148" t="s">
        <v>135</v>
      </c>
      <c r="AG1007" s="148">
        <v>0</v>
      </c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</row>
    <row r="1008" spans="1:59" outlineLevel="1" x14ac:dyDescent="0.2">
      <c r="A1008" s="169">
        <v>140</v>
      </c>
      <c r="B1008" s="170" t="s">
        <v>717</v>
      </c>
      <c r="C1008" s="186" t="s">
        <v>718</v>
      </c>
      <c r="D1008" s="171" t="s">
        <v>294</v>
      </c>
      <c r="E1008" s="172">
        <v>5</v>
      </c>
      <c r="F1008" s="173"/>
      <c r="G1008" s="174">
        <f>ROUND(E1008*F1008,2)</f>
        <v>0</v>
      </c>
      <c r="H1008" s="173"/>
      <c r="I1008" s="174">
        <f>ROUND(E1008*H1008,2)</f>
        <v>0</v>
      </c>
      <c r="J1008" s="173"/>
      <c r="K1008" s="174">
        <f>ROUND(E1008*J1008,2)</f>
        <v>0</v>
      </c>
      <c r="L1008" s="174">
        <v>21</v>
      </c>
      <c r="M1008" s="174">
        <f>G1008*(1+L1008/100)</f>
        <v>0</v>
      </c>
      <c r="N1008" s="174">
        <v>9.0000000000000006E-5</v>
      </c>
      <c r="O1008" s="174">
        <f>ROUND(E1008*N1008,2)</f>
        <v>0</v>
      </c>
      <c r="P1008" s="174">
        <v>4.4999999999999999E-4</v>
      </c>
      <c r="Q1008" s="174">
        <f>ROUND(E1008*P1008,2)</f>
        <v>0</v>
      </c>
      <c r="R1008" s="174"/>
      <c r="S1008" s="175" t="s">
        <v>131</v>
      </c>
      <c r="T1008" s="157">
        <v>0.16600000000000001</v>
      </c>
      <c r="U1008" s="157">
        <f>ROUND(E1008*T1008,2)</f>
        <v>0.83</v>
      </c>
      <c r="V1008" s="157"/>
      <c r="W1008" s="157" t="s">
        <v>132</v>
      </c>
      <c r="X1008" s="148"/>
      <c r="Y1008" s="148"/>
      <c r="Z1008" s="148"/>
      <c r="AA1008" s="148"/>
      <c r="AB1008" s="148"/>
      <c r="AC1008" s="148"/>
      <c r="AD1008" s="148"/>
      <c r="AE1008" s="148"/>
      <c r="AF1008" s="148" t="s">
        <v>457</v>
      </c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</row>
    <row r="1009" spans="1:59" outlineLevel="1" x14ac:dyDescent="0.2">
      <c r="A1009" s="155"/>
      <c r="B1009" s="156"/>
      <c r="C1009" s="187" t="s">
        <v>716</v>
      </c>
      <c r="D1009" s="158"/>
      <c r="E1009" s="159">
        <v>3</v>
      </c>
      <c r="F1009" s="157"/>
      <c r="G1009" s="157"/>
      <c r="H1009" s="157"/>
      <c r="I1009" s="157"/>
      <c r="J1009" s="157"/>
      <c r="K1009" s="157"/>
      <c r="L1009" s="157"/>
      <c r="M1009" s="157"/>
      <c r="N1009" s="157"/>
      <c r="O1009" s="157"/>
      <c r="P1009" s="157"/>
      <c r="Q1009" s="157"/>
      <c r="R1009" s="157"/>
      <c r="S1009" s="157"/>
      <c r="T1009" s="157"/>
      <c r="U1009" s="157"/>
      <c r="V1009" s="157"/>
      <c r="W1009" s="157"/>
      <c r="X1009" s="148"/>
      <c r="Y1009" s="148"/>
      <c r="Z1009" s="148"/>
      <c r="AA1009" s="148"/>
      <c r="AB1009" s="148"/>
      <c r="AC1009" s="148"/>
      <c r="AD1009" s="148"/>
      <c r="AE1009" s="148"/>
      <c r="AF1009" s="148" t="s">
        <v>135</v>
      </c>
      <c r="AG1009" s="148">
        <v>0</v>
      </c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</row>
    <row r="1010" spans="1:59" outlineLevel="1" x14ac:dyDescent="0.2">
      <c r="A1010" s="155"/>
      <c r="B1010" s="156"/>
      <c r="C1010" s="187" t="s">
        <v>500</v>
      </c>
      <c r="D1010" s="158"/>
      <c r="E1010" s="159">
        <v>2</v>
      </c>
      <c r="F1010" s="157"/>
      <c r="G1010" s="157"/>
      <c r="H1010" s="157"/>
      <c r="I1010" s="157"/>
      <c r="J1010" s="157"/>
      <c r="K1010" s="157"/>
      <c r="L1010" s="157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48"/>
      <c r="Y1010" s="148"/>
      <c r="Z1010" s="148"/>
      <c r="AA1010" s="148"/>
      <c r="AB1010" s="148"/>
      <c r="AC1010" s="148"/>
      <c r="AD1010" s="148"/>
      <c r="AE1010" s="148"/>
      <c r="AF1010" s="148" t="s">
        <v>135</v>
      </c>
      <c r="AG1010" s="148">
        <v>0</v>
      </c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</row>
    <row r="1011" spans="1:59" ht="22.5" outlineLevel="1" x14ac:dyDescent="0.2">
      <c r="A1011" s="169">
        <v>141</v>
      </c>
      <c r="B1011" s="170" t="s">
        <v>719</v>
      </c>
      <c r="C1011" s="186" t="s">
        <v>720</v>
      </c>
      <c r="D1011" s="171" t="s">
        <v>294</v>
      </c>
      <c r="E1011" s="172">
        <v>5</v>
      </c>
      <c r="F1011" s="173"/>
      <c r="G1011" s="174">
        <f>ROUND(E1011*F1011,2)</f>
        <v>0</v>
      </c>
      <c r="H1011" s="173"/>
      <c r="I1011" s="174">
        <f>ROUND(E1011*H1011,2)</f>
        <v>0</v>
      </c>
      <c r="J1011" s="173"/>
      <c r="K1011" s="174">
        <f>ROUND(E1011*J1011,2)</f>
        <v>0</v>
      </c>
      <c r="L1011" s="174">
        <v>21</v>
      </c>
      <c r="M1011" s="174">
        <f>G1011*(1+L1011/100)</f>
        <v>0</v>
      </c>
      <c r="N1011" s="174">
        <v>1.3999999999999999E-4</v>
      </c>
      <c r="O1011" s="174">
        <f>ROUND(E1011*N1011,2)</f>
        <v>0</v>
      </c>
      <c r="P1011" s="174">
        <v>0</v>
      </c>
      <c r="Q1011" s="174">
        <f>ROUND(E1011*P1011,2)</f>
        <v>0</v>
      </c>
      <c r="R1011" s="174"/>
      <c r="S1011" s="175" t="s">
        <v>131</v>
      </c>
      <c r="T1011" s="157">
        <v>7.1999999999999995E-2</v>
      </c>
      <c r="U1011" s="157">
        <f>ROUND(E1011*T1011,2)</f>
        <v>0.36</v>
      </c>
      <c r="V1011" s="157"/>
      <c r="W1011" s="157" t="s">
        <v>132</v>
      </c>
      <c r="X1011" s="148"/>
      <c r="Y1011" s="148"/>
      <c r="Z1011" s="148"/>
      <c r="AA1011" s="148"/>
      <c r="AB1011" s="148"/>
      <c r="AC1011" s="148"/>
      <c r="AD1011" s="148"/>
      <c r="AE1011" s="148"/>
      <c r="AF1011" s="148" t="s">
        <v>457</v>
      </c>
      <c r="AG1011" s="148"/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</row>
    <row r="1012" spans="1:59" outlineLevel="1" x14ac:dyDescent="0.2">
      <c r="A1012" s="155"/>
      <c r="B1012" s="156"/>
      <c r="C1012" s="187" t="s">
        <v>716</v>
      </c>
      <c r="D1012" s="158"/>
      <c r="E1012" s="159">
        <v>3</v>
      </c>
      <c r="F1012" s="157"/>
      <c r="G1012" s="157"/>
      <c r="H1012" s="157"/>
      <c r="I1012" s="157"/>
      <c r="J1012" s="157"/>
      <c r="K1012" s="157"/>
      <c r="L1012" s="157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48"/>
      <c r="Y1012" s="148"/>
      <c r="Z1012" s="148"/>
      <c r="AA1012" s="148"/>
      <c r="AB1012" s="148"/>
      <c r="AC1012" s="148"/>
      <c r="AD1012" s="148"/>
      <c r="AE1012" s="148"/>
      <c r="AF1012" s="148" t="s">
        <v>135</v>
      </c>
      <c r="AG1012" s="148">
        <v>0</v>
      </c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</row>
    <row r="1013" spans="1:59" outlineLevel="1" x14ac:dyDescent="0.2">
      <c r="A1013" s="155"/>
      <c r="B1013" s="156"/>
      <c r="C1013" s="187" t="s">
        <v>500</v>
      </c>
      <c r="D1013" s="158"/>
      <c r="E1013" s="159">
        <v>2</v>
      </c>
      <c r="F1013" s="157"/>
      <c r="G1013" s="157"/>
      <c r="H1013" s="157"/>
      <c r="I1013" s="157"/>
      <c r="J1013" s="157"/>
      <c r="K1013" s="157"/>
      <c r="L1013" s="157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48"/>
      <c r="Y1013" s="148"/>
      <c r="Z1013" s="148"/>
      <c r="AA1013" s="148"/>
      <c r="AB1013" s="148"/>
      <c r="AC1013" s="148"/>
      <c r="AD1013" s="148"/>
      <c r="AE1013" s="148"/>
      <c r="AF1013" s="148" t="s">
        <v>135</v>
      </c>
      <c r="AG1013" s="148">
        <v>0</v>
      </c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</row>
    <row r="1014" spans="1:59" ht="22.5" outlineLevel="1" x14ac:dyDescent="0.2">
      <c r="A1014" s="169">
        <v>142</v>
      </c>
      <c r="B1014" s="170" t="s">
        <v>721</v>
      </c>
      <c r="C1014" s="186" t="s">
        <v>722</v>
      </c>
      <c r="D1014" s="171" t="s">
        <v>294</v>
      </c>
      <c r="E1014" s="172">
        <v>5</v>
      </c>
      <c r="F1014" s="173"/>
      <c r="G1014" s="174">
        <f>ROUND(E1014*F1014,2)</f>
        <v>0</v>
      </c>
      <c r="H1014" s="173"/>
      <c r="I1014" s="174">
        <f>ROUND(E1014*H1014,2)</f>
        <v>0</v>
      </c>
      <c r="J1014" s="173"/>
      <c r="K1014" s="174">
        <f>ROUND(E1014*J1014,2)</f>
        <v>0</v>
      </c>
      <c r="L1014" s="174">
        <v>21</v>
      </c>
      <c r="M1014" s="174">
        <f>G1014*(1+L1014/100)</f>
        <v>0</v>
      </c>
      <c r="N1014" s="174">
        <v>2.0000000000000001E-4</v>
      </c>
      <c r="O1014" s="174">
        <f>ROUND(E1014*N1014,2)</f>
        <v>0</v>
      </c>
      <c r="P1014" s="174">
        <v>0</v>
      </c>
      <c r="Q1014" s="174">
        <f>ROUND(E1014*P1014,2)</f>
        <v>0</v>
      </c>
      <c r="R1014" s="174"/>
      <c r="S1014" s="175" t="s">
        <v>131</v>
      </c>
      <c r="T1014" s="157">
        <v>0.17499999999999999</v>
      </c>
      <c r="U1014" s="157">
        <f>ROUND(E1014*T1014,2)</f>
        <v>0.88</v>
      </c>
      <c r="V1014" s="157"/>
      <c r="W1014" s="157" t="s">
        <v>132</v>
      </c>
      <c r="X1014" s="148"/>
      <c r="Y1014" s="148"/>
      <c r="Z1014" s="148"/>
      <c r="AA1014" s="148"/>
      <c r="AB1014" s="148"/>
      <c r="AC1014" s="148"/>
      <c r="AD1014" s="148"/>
      <c r="AE1014" s="148"/>
      <c r="AF1014" s="148" t="s">
        <v>457</v>
      </c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</row>
    <row r="1015" spans="1:59" outlineLevel="1" x14ac:dyDescent="0.2">
      <c r="A1015" s="155"/>
      <c r="B1015" s="156"/>
      <c r="C1015" s="187" t="s">
        <v>716</v>
      </c>
      <c r="D1015" s="158"/>
      <c r="E1015" s="159">
        <v>3</v>
      </c>
      <c r="F1015" s="157"/>
      <c r="G1015" s="157"/>
      <c r="H1015" s="157"/>
      <c r="I1015" s="157"/>
      <c r="J1015" s="157"/>
      <c r="K1015" s="157"/>
      <c r="L1015" s="157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48"/>
      <c r="Y1015" s="148"/>
      <c r="Z1015" s="148"/>
      <c r="AA1015" s="148"/>
      <c r="AB1015" s="148"/>
      <c r="AC1015" s="148"/>
      <c r="AD1015" s="148"/>
      <c r="AE1015" s="148"/>
      <c r="AF1015" s="148" t="s">
        <v>135</v>
      </c>
      <c r="AG1015" s="148">
        <v>0</v>
      </c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</row>
    <row r="1016" spans="1:59" outlineLevel="1" x14ac:dyDescent="0.2">
      <c r="A1016" s="155"/>
      <c r="B1016" s="156"/>
      <c r="C1016" s="187" t="s">
        <v>500</v>
      </c>
      <c r="D1016" s="158"/>
      <c r="E1016" s="159">
        <v>2</v>
      </c>
      <c r="F1016" s="157"/>
      <c r="G1016" s="157"/>
      <c r="H1016" s="157"/>
      <c r="I1016" s="157"/>
      <c r="J1016" s="157"/>
      <c r="K1016" s="157"/>
      <c r="L1016" s="157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48"/>
      <c r="Y1016" s="148"/>
      <c r="Z1016" s="148"/>
      <c r="AA1016" s="148"/>
      <c r="AB1016" s="148"/>
      <c r="AC1016" s="148"/>
      <c r="AD1016" s="148"/>
      <c r="AE1016" s="148"/>
      <c r="AF1016" s="148" t="s">
        <v>135</v>
      </c>
      <c r="AG1016" s="148">
        <v>0</v>
      </c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</row>
    <row r="1017" spans="1:59" outlineLevel="1" x14ac:dyDescent="0.2">
      <c r="A1017" s="176">
        <v>143</v>
      </c>
      <c r="B1017" s="177" t="s">
        <v>723</v>
      </c>
      <c r="C1017" s="189" t="s">
        <v>724</v>
      </c>
      <c r="D1017" s="178" t="s">
        <v>139</v>
      </c>
      <c r="E1017" s="179">
        <v>3.2499999999999999E-3</v>
      </c>
      <c r="F1017" s="180"/>
      <c r="G1017" s="181">
        <f>ROUND(E1017*F1017,2)</f>
        <v>0</v>
      </c>
      <c r="H1017" s="180"/>
      <c r="I1017" s="181">
        <f>ROUND(E1017*H1017,2)</f>
        <v>0</v>
      </c>
      <c r="J1017" s="180"/>
      <c r="K1017" s="181">
        <f>ROUND(E1017*J1017,2)</f>
        <v>0</v>
      </c>
      <c r="L1017" s="181">
        <v>21</v>
      </c>
      <c r="M1017" s="181">
        <f>G1017*(1+L1017/100)</f>
        <v>0</v>
      </c>
      <c r="N1017" s="181">
        <v>0</v>
      </c>
      <c r="O1017" s="181">
        <f>ROUND(E1017*N1017,2)</f>
        <v>0</v>
      </c>
      <c r="P1017" s="181">
        <v>0</v>
      </c>
      <c r="Q1017" s="181">
        <f>ROUND(E1017*P1017,2)</f>
        <v>0</v>
      </c>
      <c r="R1017" s="181"/>
      <c r="S1017" s="182" t="s">
        <v>131</v>
      </c>
      <c r="T1017" s="157">
        <v>2.5750000000000002</v>
      </c>
      <c r="U1017" s="157">
        <f>ROUND(E1017*T1017,2)</f>
        <v>0.01</v>
      </c>
      <c r="V1017" s="157"/>
      <c r="W1017" s="157" t="s">
        <v>453</v>
      </c>
      <c r="X1017" s="148"/>
      <c r="Y1017" s="148"/>
      <c r="Z1017" s="148"/>
      <c r="AA1017" s="148"/>
      <c r="AB1017" s="148"/>
      <c r="AC1017" s="148"/>
      <c r="AD1017" s="148"/>
      <c r="AE1017" s="148"/>
      <c r="AF1017" s="148" t="s">
        <v>454</v>
      </c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</row>
    <row r="1018" spans="1:59" x14ac:dyDescent="0.2">
      <c r="A1018" s="163" t="s">
        <v>126</v>
      </c>
      <c r="B1018" s="164" t="s">
        <v>83</v>
      </c>
      <c r="C1018" s="185" t="s">
        <v>84</v>
      </c>
      <c r="D1018" s="165"/>
      <c r="E1018" s="166"/>
      <c r="F1018" s="167"/>
      <c r="G1018" s="167">
        <f>SUMIF(AF1019:AF1042,"&lt;&gt;NOR",G1019:G1042)</f>
        <v>0</v>
      </c>
      <c r="H1018" s="167"/>
      <c r="I1018" s="167">
        <f>SUM(I1019:I1042)</f>
        <v>0</v>
      </c>
      <c r="J1018" s="167"/>
      <c r="K1018" s="167">
        <f>SUM(K1019:K1042)</f>
        <v>0</v>
      </c>
      <c r="L1018" s="167"/>
      <c r="M1018" s="167">
        <f>SUM(M1019:M1042)</f>
        <v>0</v>
      </c>
      <c r="N1018" s="167"/>
      <c r="O1018" s="167">
        <f>SUM(O1019:O1042)</f>
        <v>0.18</v>
      </c>
      <c r="P1018" s="167"/>
      <c r="Q1018" s="167">
        <f>SUM(Q1019:Q1042)</f>
        <v>0.16</v>
      </c>
      <c r="R1018" s="167"/>
      <c r="S1018" s="168"/>
      <c r="T1018" s="162"/>
      <c r="U1018" s="162">
        <f>SUM(U1019:U1042)</f>
        <v>8.6399999999999988</v>
      </c>
      <c r="V1018" s="162"/>
      <c r="W1018" s="162"/>
      <c r="AF1018" t="s">
        <v>127</v>
      </c>
    </row>
    <row r="1019" spans="1:59" outlineLevel="1" x14ac:dyDescent="0.2">
      <c r="A1019" s="169">
        <v>144</v>
      </c>
      <c r="B1019" s="170" t="s">
        <v>725</v>
      </c>
      <c r="C1019" s="186" t="s">
        <v>726</v>
      </c>
      <c r="D1019" s="171" t="s">
        <v>294</v>
      </c>
      <c r="E1019" s="172">
        <v>2</v>
      </c>
      <c r="F1019" s="173"/>
      <c r="G1019" s="174">
        <f>ROUND(E1019*F1019,2)</f>
        <v>0</v>
      </c>
      <c r="H1019" s="173"/>
      <c r="I1019" s="174">
        <f>ROUND(E1019*H1019,2)</f>
        <v>0</v>
      </c>
      <c r="J1019" s="173"/>
      <c r="K1019" s="174">
        <f>ROUND(E1019*J1019,2)</f>
        <v>0</v>
      </c>
      <c r="L1019" s="174">
        <v>21</v>
      </c>
      <c r="M1019" s="174">
        <f>G1019*(1+L1019/100)</f>
        <v>0</v>
      </c>
      <c r="N1019" s="174">
        <v>1.2959999999999999E-2</v>
      </c>
      <c r="O1019" s="174">
        <f>ROUND(E1019*N1019,2)</f>
        <v>0.03</v>
      </c>
      <c r="P1019" s="174">
        <v>0</v>
      </c>
      <c r="Q1019" s="174">
        <f>ROUND(E1019*P1019,2)</f>
        <v>0</v>
      </c>
      <c r="R1019" s="174"/>
      <c r="S1019" s="175" t="s">
        <v>131</v>
      </c>
      <c r="T1019" s="157">
        <v>0.85499999999999998</v>
      </c>
      <c r="U1019" s="157">
        <f>ROUND(E1019*T1019,2)</f>
        <v>1.71</v>
      </c>
      <c r="V1019" s="157"/>
      <c r="W1019" s="157" t="s">
        <v>132</v>
      </c>
      <c r="X1019" s="148"/>
      <c r="Y1019" s="148"/>
      <c r="Z1019" s="148"/>
      <c r="AA1019" s="148"/>
      <c r="AB1019" s="148"/>
      <c r="AC1019" s="148"/>
      <c r="AD1019" s="148"/>
      <c r="AE1019" s="148"/>
      <c r="AF1019" s="148" t="s">
        <v>457</v>
      </c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</row>
    <row r="1020" spans="1:59" ht="33.75" outlineLevel="1" x14ac:dyDescent="0.2">
      <c r="A1020" s="155"/>
      <c r="B1020" s="156"/>
      <c r="C1020" s="261" t="s">
        <v>727</v>
      </c>
      <c r="D1020" s="262"/>
      <c r="E1020" s="262"/>
      <c r="F1020" s="262"/>
      <c r="G1020" s="262"/>
      <c r="H1020" s="157"/>
      <c r="I1020" s="157"/>
      <c r="J1020" s="157"/>
      <c r="K1020" s="157"/>
      <c r="L1020" s="157"/>
      <c r="M1020" s="157"/>
      <c r="N1020" s="157"/>
      <c r="O1020" s="157"/>
      <c r="P1020" s="157"/>
      <c r="Q1020" s="157"/>
      <c r="R1020" s="157"/>
      <c r="S1020" s="157"/>
      <c r="T1020" s="157"/>
      <c r="U1020" s="157"/>
      <c r="V1020" s="157"/>
      <c r="W1020" s="157"/>
      <c r="X1020" s="148"/>
      <c r="Y1020" s="148"/>
      <c r="Z1020" s="148"/>
      <c r="AA1020" s="148"/>
      <c r="AB1020" s="148"/>
      <c r="AC1020" s="148"/>
      <c r="AD1020" s="148"/>
      <c r="AE1020" s="148"/>
      <c r="AF1020" s="148" t="s">
        <v>229</v>
      </c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83" t="str">
        <f>C1020</f>
        <v>těleso otopné deskové ocelové; čelní deska profilovaná; v = 600 mm; l = 600 mm; hloubka tělesa 63 mm; způsob připojení boční levé nebo pravé; počet desek 1; počet přídavných přestupných ploch 1; připojovací rozteč 546 mm; tepel.výkon 601 W</v>
      </c>
      <c r="BA1020" s="148"/>
      <c r="BB1020" s="148"/>
      <c r="BC1020" s="148"/>
      <c r="BD1020" s="148"/>
      <c r="BE1020" s="148"/>
      <c r="BF1020" s="148"/>
      <c r="BG1020" s="148"/>
    </row>
    <row r="1021" spans="1:59" outlineLevel="1" x14ac:dyDescent="0.2">
      <c r="A1021" s="155"/>
      <c r="B1021" s="156"/>
      <c r="C1021" s="187" t="s">
        <v>646</v>
      </c>
      <c r="D1021" s="158"/>
      <c r="E1021" s="159">
        <v>1</v>
      </c>
      <c r="F1021" s="157"/>
      <c r="G1021" s="157"/>
      <c r="H1021" s="157"/>
      <c r="I1021" s="157"/>
      <c r="J1021" s="157"/>
      <c r="K1021" s="157"/>
      <c r="L1021" s="157"/>
      <c r="M1021" s="157"/>
      <c r="N1021" s="157"/>
      <c r="O1021" s="157"/>
      <c r="P1021" s="157"/>
      <c r="Q1021" s="157"/>
      <c r="R1021" s="157"/>
      <c r="S1021" s="157"/>
      <c r="T1021" s="157"/>
      <c r="U1021" s="157"/>
      <c r="V1021" s="157"/>
      <c r="W1021" s="157"/>
      <c r="X1021" s="148"/>
      <c r="Y1021" s="148"/>
      <c r="Z1021" s="148"/>
      <c r="AA1021" s="148"/>
      <c r="AB1021" s="148"/>
      <c r="AC1021" s="148"/>
      <c r="AD1021" s="148"/>
      <c r="AE1021" s="148"/>
      <c r="AF1021" s="148" t="s">
        <v>135</v>
      </c>
      <c r="AG1021" s="148">
        <v>0</v>
      </c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</row>
    <row r="1022" spans="1:59" outlineLevel="1" x14ac:dyDescent="0.2">
      <c r="A1022" s="155"/>
      <c r="B1022" s="156"/>
      <c r="C1022" s="187" t="s">
        <v>647</v>
      </c>
      <c r="D1022" s="158"/>
      <c r="E1022" s="159">
        <v>1</v>
      </c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157"/>
      <c r="Q1022" s="157"/>
      <c r="R1022" s="157"/>
      <c r="S1022" s="157"/>
      <c r="T1022" s="157"/>
      <c r="U1022" s="157"/>
      <c r="V1022" s="157"/>
      <c r="W1022" s="157"/>
      <c r="X1022" s="148"/>
      <c r="Y1022" s="148"/>
      <c r="Z1022" s="148"/>
      <c r="AA1022" s="148"/>
      <c r="AB1022" s="148"/>
      <c r="AC1022" s="148"/>
      <c r="AD1022" s="148"/>
      <c r="AE1022" s="148"/>
      <c r="AF1022" s="148" t="s">
        <v>135</v>
      </c>
      <c r="AG1022" s="148">
        <v>0</v>
      </c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</row>
    <row r="1023" spans="1:59" outlineLevel="1" x14ac:dyDescent="0.2">
      <c r="A1023" s="169">
        <v>145</v>
      </c>
      <c r="B1023" s="170" t="s">
        <v>728</v>
      </c>
      <c r="C1023" s="186" t="s">
        <v>729</v>
      </c>
      <c r="D1023" s="171" t="s">
        <v>294</v>
      </c>
      <c r="E1023" s="172">
        <v>1</v>
      </c>
      <c r="F1023" s="173"/>
      <c r="G1023" s="174">
        <f>ROUND(E1023*F1023,2)</f>
        <v>0</v>
      </c>
      <c r="H1023" s="173"/>
      <c r="I1023" s="174">
        <f>ROUND(E1023*H1023,2)</f>
        <v>0</v>
      </c>
      <c r="J1023" s="173"/>
      <c r="K1023" s="174">
        <f>ROUND(E1023*J1023,2)</f>
        <v>0</v>
      </c>
      <c r="L1023" s="174">
        <v>21</v>
      </c>
      <c r="M1023" s="174">
        <f>G1023*(1+L1023/100)</f>
        <v>0</v>
      </c>
      <c r="N1023" s="174">
        <v>3.0499999999999999E-2</v>
      </c>
      <c r="O1023" s="174">
        <f>ROUND(E1023*N1023,2)</f>
        <v>0.03</v>
      </c>
      <c r="P1023" s="174">
        <v>0</v>
      </c>
      <c r="Q1023" s="174">
        <f>ROUND(E1023*P1023,2)</f>
        <v>0</v>
      </c>
      <c r="R1023" s="174"/>
      <c r="S1023" s="175" t="s">
        <v>131</v>
      </c>
      <c r="T1023" s="157">
        <v>0.95299999999999996</v>
      </c>
      <c r="U1023" s="157">
        <f>ROUND(E1023*T1023,2)</f>
        <v>0.95</v>
      </c>
      <c r="V1023" s="157"/>
      <c r="W1023" s="157" t="s">
        <v>132</v>
      </c>
      <c r="X1023" s="148"/>
      <c r="Y1023" s="148"/>
      <c r="Z1023" s="148"/>
      <c r="AA1023" s="148"/>
      <c r="AB1023" s="148"/>
      <c r="AC1023" s="148"/>
      <c r="AD1023" s="148"/>
      <c r="AE1023" s="148"/>
      <c r="AF1023" s="148" t="s">
        <v>312</v>
      </c>
      <c r="AG1023" s="148"/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</row>
    <row r="1024" spans="1:59" ht="33.75" outlineLevel="1" x14ac:dyDescent="0.2">
      <c r="A1024" s="155"/>
      <c r="B1024" s="156"/>
      <c r="C1024" s="261" t="s">
        <v>730</v>
      </c>
      <c r="D1024" s="262"/>
      <c r="E1024" s="262"/>
      <c r="F1024" s="262"/>
      <c r="G1024" s="262"/>
      <c r="H1024" s="157"/>
      <c r="I1024" s="157"/>
      <c r="J1024" s="157"/>
      <c r="K1024" s="157"/>
      <c r="L1024" s="157"/>
      <c r="M1024" s="157"/>
      <c r="N1024" s="157"/>
      <c r="O1024" s="157"/>
      <c r="P1024" s="157"/>
      <c r="Q1024" s="157"/>
      <c r="R1024" s="157"/>
      <c r="S1024" s="157"/>
      <c r="T1024" s="157"/>
      <c r="U1024" s="157"/>
      <c r="V1024" s="157"/>
      <c r="W1024" s="157"/>
      <c r="X1024" s="148"/>
      <c r="Y1024" s="148"/>
      <c r="Z1024" s="148"/>
      <c r="AA1024" s="148"/>
      <c r="AB1024" s="148"/>
      <c r="AC1024" s="148"/>
      <c r="AD1024" s="148"/>
      <c r="AE1024" s="148"/>
      <c r="AF1024" s="148" t="s">
        <v>229</v>
      </c>
      <c r="AG1024" s="148"/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83" t="str">
        <f>C1024</f>
        <v>těleso otopné deskové ocelové; čelní deska profilovaná; v = 600 mm; l = 1 000 mm; hloubka tělesa 66 mm; způsob připojení boční levé nebo pravé; počet desek 2; počet přídavných přestupných ploch 1; připojovací rozteč 546 mm; tepel.výkon 1 288 W</v>
      </c>
      <c r="BA1024" s="148"/>
      <c r="BB1024" s="148"/>
      <c r="BC1024" s="148"/>
      <c r="BD1024" s="148"/>
      <c r="BE1024" s="148"/>
      <c r="BF1024" s="148"/>
      <c r="BG1024" s="148"/>
    </row>
    <row r="1025" spans="1:59" outlineLevel="1" x14ac:dyDescent="0.2">
      <c r="A1025" s="155"/>
      <c r="B1025" s="156"/>
      <c r="C1025" s="187" t="s">
        <v>646</v>
      </c>
      <c r="D1025" s="158"/>
      <c r="E1025" s="159">
        <v>1</v>
      </c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157"/>
      <c r="Q1025" s="157"/>
      <c r="R1025" s="157"/>
      <c r="S1025" s="157"/>
      <c r="T1025" s="157"/>
      <c r="U1025" s="157"/>
      <c r="V1025" s="157"/>
      <c r="W1025" s="157"/>
      <c r="X1025" s="148"/>
      <c r="Y1025" s="148"/>
      <c r="Z1025" s="148"/>
      <c r="AA1025" s="148"/>
      <c r="AB1025" s="148"/>
      <c r="AC1025" s="148"/>
      <c r="AD1025" s="148"/>
      <c r="AE1025" s="148"/>
      <c r="AF1025" s="148" t="s">
        <v>135</v>
      </c>
      <c r="AG1025" s="148">
        <v>0</v>
      </c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</row>
    <row r="1026" spans="1:59" outlineLevel="1" x14ac:dyDescent="0.2">
      <c r="A1026" s="169">
        <v>146</v>
      </c>
      <c r="B1026" s="170" t="s">
        <v>731</v>
      </c>
      <c r="C1026" s="186" t="s">
        <v>732</v>
      </c>
      <c r="D1026" s="171" t="s">
        <v>294</v>
      </c>
      <c r="E1026" s="172">
        <v>2</v>
      </c>
      <c r="F1026" s="173"/>
      <c r="G1026" s="174">
        <f>ROUND(E1026*F1026,2)</f>
        <v>0</v>
      </c>
      <c r="H1026" s="173"/>
      <c r="I1026" s="174">
        <f>ROUND(E1026*H1026,2)</f>
        <v>0</v>
      </c>
      <c r="J1026" s="173"/>
      <c r="K1026" s="174">
        <f>ROUND(E1026*J1026,2)</f>
        <v>0</v>
      </c>
      <c r="L1026" s="174">
        <v>21</v>
      </c>
      <c r="M1026" s="174">
        <f>G1026*(1+L1026/100)</f>
        <v>0</v>
      </c>
      <c r="N1026" s="174">
        <v>5.808E-2</v>
      </c>
      <c r="O1026" s="174">
        <f>ROUND(E1026*N1026,2)</f>
        <v>0.12</v>
      </c>
      <c r="P1026" s="174">
        <v>0</v>
      </c>
      <c r="Q1026" s="174">
        <f>ROUND(E1026*P1026,2)</f>
        <v>0</v>
      </c>
      <c r="R1026" s="174"/>
      <c r="S1026" s="175" t="s">
        <v>131</v>
      </c>
      <c r="T1026" s="157">
        <v>1.127</v>
      </c>
      <c r="U1026" s="157">
        <f>ROUND(E1026*T1026,2)</f>
        <v>2.25</v>
      </c>
      <c r="V1026" s="157"/>
      <c r="W1026" s="157" t="s">
        <v>132</v>
      </c>
      <c r="X1026" s="148"/>
      <c r="Y1026" s="148"/>
      <c r="Z1026" s="148"/>
      <c r="AA1026" s="148"/>
      <c r="AB1026" s="148"/>
      <c r="AC1026" s="148"/>
      <c r="AD1026" s="148"/>
      <c r="AE1026" s="148"/>
      <c r="AF1026" s="148" t="s">
        <v>457</v>
      </c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</row>
    <row r="1027" spans="1:59" ht="33.75" outlineLevel="1" x14ac:dyDescent="0.2">
      <c r="A1027" s="155"/>
      <c r="B1027" s="156"/>
      <c r="C1027" s="261" t="s">
        <v>733</v>
      </c>
      <c r="D1027" s="262"/>
      <c r="E1027" s="262"/>
      <c r="F1027" s="262"/>
      <c r="G1027" s="262"/>
      <c r="H1027" s="157"/>
      <c r="I1027" s="157"/>
      <c r="J1027" s="157"/>
      <c r="K1027" s="157"/>
      <c r="L1027" s="157"/>
      <c r="M1027" s="157"/>
      <c r="N1027" s="157"/>
      <c r="O1027" s="157"/>
      <c r="P1027" s="157"/>
      <c r="Q1027" s="157"/>
      <c r="R1027" s="157"/>
      <c r="S1027" s="157"/>
      <c r="T1027" s="157"/>
      <c r="U1027" s="157"/>
      <c r="V1027" s="157"/>
      <c r="W1027" s="157"/>
      <c r="X1027" s="148"/>
      <c r="Y1027" s="148"/>
      <c r="Z1027" s="148"/>
      <c r="AA1027" s="148"/>
      <c r="AB1027" s="148"/>
      <c r="AC1027" s="148"/>
      <c r="AD1027" s="148"/>
      <c r="AE1027" s="148"/>
      <c r="AF1027" s="148" t="s">
        <v>229</v>
      </c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83" t="str">
        <f>C1027</f>
        <v>těleso otopné deskové ocelové; čelní deska profilovaná; v = 600 mm; l = 1 600 mm; hloubka tělesa 100 mm; způsob připojení boční levé nebo pravé; počet desek 2; počet přídavných přestupných ploch 2; připojovací rozteč 546 mm; tepel.výkon 2 686 W</v>
      </c>
      <c r="BA1027" s="148"/>
      <c r="BB1027" s="148"/>
      <c r="BC1027" s="148"/>
      <c r="BD1027" s="148"/>
      <c r="BE1027" s="148"/>
      <c r="BF1027" s="148"/>
      <c r="BG1027" s="148"/>
    </row>
    <row r="1028" spans="1:59" outlineLevel="1" x14ac:dyDescent="0.2">
      <c r="A1028" s="155"/>
      <c r="B1028" s="156"/>
      <c r="C1028" s="187" t="s">
        <v>646</v>
      </c>
      <c r="D1028" s="158"/>
      <c r="E1028" s="159">
        <v>1</v>
      </c>
      <c r="F1028" s="157"/>
      <c r="G1028" s="157"/>
      <c r="H1028" s="157"/>
      <c r="I1028" s="157"/>
      <c r="J1028" s="157"/>
      <c r="K1028" s="157"/>
      <c r="L1028" s="157"/>
      <c r="M1028" s="157"/>
      <c r="N1028" s="157"/>
      <c r="O1028" s="157"/>
      <c r="P1028" s="157"/>
      <c r="Q1028" s="157"/>
      <c r="R1028" s="157"/>
      <c r="S1028" s="157"/>
      <c r="T1028" s="157"/>
      <c r="U1028" s="157"/>
      <c r="V1028" s="157"/>
      <c r="W1028" s="157"/>
      <c r="X1028" s="148"/>
      <c r="Y1028" s="148"/>
      <c r="Z1028" s="148"/>
      <c r="AA1028" s="148"/>
      <c r="AB1028" s="148"/>
      <c r="AC1028" s="148"/>
      <c r="AD1028" s="148"/>
      <c r="AE1028" s="148"/>
      <c r="AF1028" s="148" t="s">
        <v>135</v>
      </c>
      <c r="AG1028" s="148">
        <v>0</v>
      </c>
      <c r="AH1028" s="148"/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</row>
    <row r="1029" spans="1:59" outlineLevel="1" x14ac:dyDescent="0.2">
      <c r="A1029" s="155"/>
      <c r="B1029" s="156"/>
      <c r="C1029" s="187" t="s">
        <v>647</v>
      </c>
      <c r="D1029" s="158"/>
      <c r="E1029" s="159">
        <v>1</v>
      </c>
      <c r="F1029" s="157"/>
      <c r="G1029" s="157"/>
      <c r="H1029" s="157"/>
      <c r="I1029" s="157"/>
      <c r="J1029" s="157"/>
      <c r="K1029" s="157"/>
      <c r="L1029" s="157"/>
      <c r="M1029" s="157"/>
      <c r="N1029" s="157"/>
      <c r="O1029" s="157"/>
      <c r="P1029" s="157"/>
      <c r="Q1029" s="157"/>
      <c r="R1029" s="157"/>
      <c r="S1029" s="157"/>
      <c r="T1029" s="157"/>
      <c r="U1029" s="157"/>
      <c r="V1029" s="157"/>
      <c r="W1029" s="157"/>
      <c r="X1029" s="148"/>
      <c r="Y1029" s="148"/>
      <c r="Z1029" s="148"/>
      <c r="AA1029" s="148"/>
      <c r="AB1029" s="148"/>
      <c r="AC1029" s="148"/>
      <c r="AD1029" s="148"/>
      <c r="AE1029" s="148"/>
      <c r="AF1029" s="148" t="s">
        <v>135</v>
      </c>
      <c r="AG1029" s="148">
        <v>0</v>
      </c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</row>
    <row r="1030" spans="1:59" outlineLevel="1" x14ac:dyDescent="0.2">
      <c r="A1030" s="169">
        <v>147</v>
      </c>
      <c r="B1030" s="170" t="s">
        <v>734</v>
      </c>
      <c r="C1030" s="186" t="s">
        <v>735</v>
      </c>
      <c r="D1030" s="171" t="s">
        <v>294</v>
      </c>
      <c r="E1030" s="172">
        <v>5</v>
      </c>
      <c r="F1030" s="173"/>
      <c r="G1030" s="174">
        <f>ROUND(E1030*F1030,2)</f>
        <v>0</v>
      </c>
      <c r="H1030" s="173"/>
      <c r="I1030" s="174">
        <f>ROUND(E1030*H1030,2)</f>
        <v>0</v>
      </c>
      <c r="J1030" s="173"/>
      <c r="K1030" s="174">
        <f>ROUND(E1030*J1030,2)</f>
        <v>0</v>
      </c>
      <c r="L1030" s="174">
        <v>21</v>
      </c>
      <c r="M1030" s="174">
        <f>G1030*(1+L1030/100)</f>
        <v>0</v>
      </c>
      <c r="N1030" s="174">
        <v>0</v>
      </c>
      <c r="O1030" s="174">
        <f>ROUND(E1030*N1030,2)</f>
        <v>0</v>
      </c>
      <c r="P1030" s="174">
        <v>0</v>
      </c>
      <c r="Q1030" s="174">
        <f>ROUND(E1030*P1030,2)</f>
        <v>0</v>
      </c>
      <c r="R1030" s="174"/>
      <c r="S1030" s="175" t="s">
        <v>131</v>
      </c>
      <c r="T1030" s="157">
        <v>0.26800000000000002</v>
      </c>
      <c r="U1030" s="157">
        <f>ROUND(E1030*T1030,2)</f>
        <v>1.34</v>
      </c>
      <c r="V1030" s="157"/>
      <c r="W1030" s="157" t="s">
        <v>132</v>
      </c>
      <c r="X1030" s="148"/>
      <c r="Y1030" s="148"/>
      <c r="Z1030" s="148"/>
      <c r="AA1030" s="148"/>
      <c r="AB1030" s="148"/>
      <c r="AC1030" s="148"/>
      <c r="AD1030" s="148"/>
      <c r="AE1030" s="148"/>
      <c r="AF1030" s="148" t="s">
        <v>457</v>
      </c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</row>
    <row r="1031" spans="1:59" outlineLevel="1" x14ac:dyDescent="0.2">
      <c r="A1031" s="155"/>
      <c r="B1031" s="156"/>
      <c r="C1031" s="187" t="s">
        <v>716</v>
      </c>
      <c r="D1031" s="158"/>
      <c r="E1031" s="159">
        <v>3</v>
      </c>
      <c r="F1031" s="157"/>
      <c r="G1031" s="157"/>
      <c r="H1031" s="157"/>
      <c r="I1031" s="157"/>
      <c r="J1031" s="157"/>
      <c r="K1031" s="157"/>
      <c r="L1031" s="157"/>
      <c r="M1031" s="157"/>
      <c r="N1031" s="157"/>
      <c r="O1031" s="157"/>
      <c r="P1031" s="157"/>
      <c r="Q1031" s="157"/>
      <c r="R1031" s="157"/>
      <c r="S1031" s="157"/>
      <c r="T1031" s="157"/>
      <c r="U1031" s="157"/>
      <c r="V1031" s="157"/>
      <c r="W1031" s="157"/>
      <c r="X1031" s="148"/>
      <c r="Y1031" s="148"/>
      <c r="Z1031" s="148"/>
      <c r="AA1031" s="148"/>
      <c r="AB1031" s="148"/>
      <c r="AC1031" s="148"/>
      <c r="AD1031" s="148"/>
      <c r="AE1031" s="148"/>
      <c r="AF1031" s="148" t="s">
        <v>135</v>
      </c>
      <c r="AG1031" s="148">
        <v>0</v>
      </c>
      <c r="AH1031" s="148"/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</row>
    <row r="1032" spans="1:59" outlineLevel="1" x14ac:dyDescent="0.2">
      <c r="A1032" s="155"/>
      <c r="B1032" s="156"/>
      <c r="C1032" s="187" t="s">
        <v>500</v>
      </c>
      <c r="D1032" s="158"/>
      <c r="E1032" s="159">
        <v>2</v>
      </c>
      <c r="F1032" s="157"/>
      <c r="G1032" s="157"/>
      <c r="H1032" s="157"/>
      <c r="I1032" s="157"/>
      <c r="J1032" s="157"/>
      <c r="K1032" s="157"/>
      <c r="L1032" s="157"/>
      <c r="M1032" s="157"/>
      <c r="N1032" s="157"/>
      <c r="O1032" s="157"/>
      <c r="P1032" s="157"/>
      <c r="Q1032" s="157"/>
      <c r="R1032" s="157"/>
      <c r="S1032" s="157"/>
      <c r="T1032" s="157"/>
      <c r="U1032" s="157"/>
      <c r="V1032" s="157"/>
      <c r="W1032" s="157"/>
      <c r="X1032" s="148"/>
      <c r="Y1032" s="148"/>
      <c r="Z1032" s="148"/>
      <c r="AA1032" s="148"/>
      <c r="AB1032" s="148"/>
      <c r="AC1032" s="148"/>
      <c r="AD1032" s="148"/>
      <c r="AE1032" s="148"/>
      <c r="AF1032" s="148" t="s">
        <v>135</v>
      </c>
      <c r="AG1032" s="148">
        <v>0</v>
      </c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</row>
    <row r="1033" spans="1:59" ht="22.5" outlineLevel="1" x14ac:dyDescent="0.2">
      <c r="A1033" s="169">
        <v>148</v>
      </c>
      <c r="B1033" s="170" t="s">
        <v>736</v>
      </c>
      <c r="C1033" s="186" t="s">
        <v>737</v>
      </c>
      <c r="D1033" s="171" t="s">
        <v>294</v>
      </c>
      <c r="E1033" s="172">
        <v>2</v>
      </c>
      <c r="F1033" s="173"/>
      <c r="G1033" s="174">
        <f>ROUND(E1033*F1033,2)</f>
        <v>0</v>
      </c>
      <c r="H1033" s="173"/>
      <c r="I1033" s="174">
        <f>ROUND(E1033*H1033,2)</f>
        <v>0</v>
      </c>
      <c r="J1033" s="173"/>
      <c r="K1033" s="174">
        <f>ROUND(E1033*J1033,2)</f>
        <v>0</v>
      </c>
      <c r="L1033" s="174">
        <v>21</v>
      </c>
      <c r="M1033" s="174">
        <f>G1033*(1+L1033/100)</f>
        <v>0</v>
      </c>
      <c r="N1033" s="174">
        <v>5.0000000000000002E-5</v>
      </c>
      <c r="O1033" s="174">
        <f>ROUND(E1033*N1033,2)</f>
        <v>0</v>
      </c>
      <c r="P1033" s="174">
        <v>1.235E-2</v>
      </c>
      <c r="Q1033" s="174">
        <f>ROUND(E1033*P1033,2)</f>
        <v>0.02</v>
      </c>
      <c r="R1033" s="174"/>
      <c r="S1033" s="175" t="s">
        <v>131</v>
      </c>
      <c r="T1033" s="157">
        <v>0.23699999999999999</v>
      </c>
      <c r="U1033" s="157">
        <f>ROUND(E1033*T1033,2)</f>
        <v>0.47</v>
      </c>
      <c r="V1033" s="157"/>
      <c r="W1033" s="157" t="s">
        <v>132</v>
      </c>
      <c r="X1033" s="148"/>
      <c r="Y1033" s="148"/>
      <c r="Z1033" s="148"/>
      <c r="AA1033" s="148"/>
      <c r="AB1033" s="148"/>
      <c r="AC1033" s="148"/>
      <c r="AD1033" s="148"/>
      <c r="AE1033" s="148"/>
      <c r="AF1033" s="148" t="s">
        <v>457</v>
      </c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</row>
    <row r="1034" spans="1:59" outlineLevel="1" x14ac:dyDescent="0.2">
      <c r="A1034" s="155"/>
      <c r="B1034" s="156"/>
      <c r="C1034" s="187" t="s">
        <v>646</v>
      </c>
      <c r="D1034" s="158"/>
      <c r="E1034" s="159">
        <v>1</v>
      </c>
      <c r="F1034" s="157"/>
      <c r="G1034" s="157"/>
      <c r="H1034" s="157"/>
      <c r="I1034" s="157"/>
      <c r="J1034" s="157"/>
      <c r="K1034" s="157"/>
      <c r="L1034" s="157"/>
      <c r="M1034" s="157"/>
      <c r="N1034" s="157"/>
      <c r="O1034" s="157"/>
      <c r="P1034" s="157"/>
      <c r="Q1034" s="157"/>
      <c r="R1034" s="157"/>
      <c r="S1034" s="157"/>
      <c r="T1034" s="157"/>
      <c r="U1034" s="157"/>
      <c r="V1034" s="157"/>
      <c r="W1034" s="157"/>
      <c r="X1034" s="148"/>
      <c r="Y1034" s="148"/>
      <c r="Z1034" s="148"/>
      <c r="AA1034" s="148"/>
      <c r="AB1034" s="148"/>
      <c r="AC1034" s="148"/>
      <c r="AD1034" s="148"/>
      <c r="AE1034" s="148"/>
      <c r="AF1034" s="148" t="s">
        <v>135</v>
      </c>
      <c r="AG1034" s="148">
        <v>0</v>
      </c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</row>
    <row r="1035" spans="1:59" outlineLevel="1" x14ac:dyDescent="0.2">
      <c r="A1035" s="155"/>
      <c r="B1035" s="156"/>
      <c r="C1035" s="187" t="s">
        <v>647</v>
      </c>
      <c r="D1035" s="158"/>
      <c r="E1035" s="159">
        <v>1</v>
      </c>
      <c r="F1035" s="157"/>
      <c r="G1035" s="157"/>
      <c r="H1035" s="157"/>
      <c r="I1035" s="157"/>
      <c r="J1035" s="157"/>
      <c r="K1035" s="157"/>
      <c r="L1035" s="157"/>
      <c r="M1035" s="157"/>
      <c r="N1035" s="157"/>
      <c r="O1035" s="157"/>
      <c r="P1035" s="157"/>
      <c r="Q1035" s="157"/>
      <c r="R1035" s="157"/>
      <c r="S1035" s="157"/>
      <c r="T1035" s="157"/>
      <c r="U1035" s="157"/>
      <c r="V1035" s="157"/>
      <c r="W1035" s="157"/>
      <c r="X1035" s="148"/>
      <c r="Y1035" s="148"/>
      <c r="Z1035" s="148"/>
      <c r="AA1035" s="148"/>
      <c r="AB1035" s="148"/>
      <c r="AC1035" s="148"/>
      <c r="AD1035" s="148"/>
      <c r="AE1035" s="148"/>
      <c r="AF1035" s="148" t="s">
        <v>135</v>
      </c>
      <c r="AG1035" s="148">
        <v>0</v>
      </c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</row>
    <row r="1036" spans="1:59" ht="22.5" outlineLevel="1" x14ac:dyDescent="0.2">
      <c r="A1036" s="169">
        <v>149</v>
      </c>
      <c r="B1036" s="170" t="s">
        <v>738</v>
      </c>
      <c r="C1036" s="186" t="s">
        <v>739</v>
      </c>
      <c r="D1036" s="171" t="s">
        <v>294</v>
      </c>
      <c r="E1036" s="172">
        <v>3</v>
      </c>
      <c r="F1036" s="173"/>
      <c r="G1036" s="174">
        <f>ROUND(E1036*F1036,2)</f>
        <v>0</v>
      </c>
      <c r="H1036" s="173"/>
      <c r="I1036" s="174">
        <f>ROUND(E1036*H1036,2)</f>
        <v>0</v>
      </c>
      <c r="J1036" s="173"/>
      <c r="K1036" s="174">
        <f>ROUND(E1036*J1036,2)</f>
        <v>0</v>
      </c>
      <c r="L1036" s="174">
        <v>21</v>
      </c>
      <c r="M1036" s="174">
        <f>G1036*(1+L1036/100)</f>
        <v>0</v>
      </c>
      <c r="N1036" s="174">
        <v>8.0000000000000007E-5</v>
      </c>
      <c r="O1036" s="174">
        <f>ROUND(E1036*N1036,2)</f>
        <v>0</v>
      </c>
      <c r="P1036" s="174">
        <v>4.675E-2</v>
      </c>
      <c r="Q1036" s="174">
        <f>ROUND(E1036*P1036,2)</f>
        <v>0.14000000000000001</v>
      </c>
      <c r="R1036" s="174"/>
      <c r="S1036" s="175" t="s">
        <v>131</v>
      </c>
      <c r="T1036" s="157">
        <v>0.36</v>
      </c>
      <c r="U1036" s="157">
        <f>ROUND(E1036*T1036,2)</f>
        <v>1.08</v>
      </c>
      <c r="V1036" s="157"/>
      <c r="W1036" s="157" t="s">
        <v>132</v>
      </c>
      <c r="X1036" s="148"/>
      <c r="Y1036" s="148"/>
      <c r="Z1036" s="148"/>
      <c r="AA1036" s="148"/>
      <c r="AB1036" s="148"/>
      <c r="AC1036" s="148"/>
      <c r="AD1036" s="148"/>
      <c r="AE1036" s="148"/>
      <c r="AF1036" s="148" t="s">
        <v>457</v>
      </c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</row>
    <row r="1037" spans="1:59" outlineLevel="1" x14ac:dyDescent="0.2">
      <c r="A1037" s="155"/>
      <c r="B1037" s="156"/>
      <c r="C1037" s="187" t="s">
        <v>499</v>
      </c>
      <c r="D1037" s="158"/>
      <c r="E1037" s="159">
        <v>2</v>
      </c>
      <c r="F1037" s="157"/>
      <c r="G1037" s="157"/>
      <c r="H1037" s="157"/>
      <c r="I1037" s="157"/>
      <c r="J1037" s="157"/>
      <c r="K1037" s="157"/>
      <c r="L1037" s="157"/>
      <c r="M1037" s="157"/>
      <c r="N1037" s="157"/>
      <c r="O1037" s="157"/>
      <c r="P1037" s="157"/>
      <c r="Q1037" s="157"/>
      <c r="R1037" s="157"/>
      <c r="S1037" s="157"/>
      <c r="T1037" s="157"/>
      <c r="U1037" s="157"/>
      <c r="V1037" s="157"/>
      <c r="W1037" s="157"/>
      <c r="X1037" s="148"/>
      <c r="Y1037" s="148"/>
      <c r="Z1037" s="148"/>
      <c r="AA1037" s="148"/>
      <c r="AB1037" s="148"/>
      <c r="AC1037" s="148"/>
      <c r="AD1037" s="148"/>
      <c r="AE1037" s="148"/>
      <c r="AF1037" s="148" t="s">
        <v>135</v>
      </c>
      <c r="AG1037" s="148">
        <v>0</v>
      </c>
      <c r="AH1037" s="148"/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</row>
    <row r="1038" spans="1:59" outlineLevel="1" x14ac:dyDescent="0.2">
      <c r="A1038" s="155"/>
      <c r="B1038" s="156"/>
      <c r="C1038" s="187" t="s">
        <v>647</v>
      </c>
      <c r="D1038" s="158"/>
      <c r="E1038" s="159">
        <v>1</v>
      </c>
      <c r="F1038" s="157"/>
      <c r="G1038" s="157"/>
      <c r="H1038" s="157"/>
      <c r="I1038" s="157"/>
      <c r="J1038" s="157"/>
      <c r="K1038" s="157"/>
      <c r="L1038" s="157"/>
      <c r="M1038" s="157"/>
      <c r="N1038" s="157"/>
      <c r="O1038" s="157"/>
      <c r="P1038" s="157"/>
      <c r="Q1038" s="157"/>
      <c r="R1038" s="157"/>
      <c r="S1038" s="157"/>
      <c r="T1038" s="157"/>
      <c r="U1038" s="157"/>
      <c r="V1038" s="157"/>
      <c r="W1038" s="157"/>
      <c r="X1038" s="148"/>
      <c r="Y1038" s="148"/>
      <c r="Z1038" s="148"/>
      <c r="AA1038" s="148"/>
      <c r="AB1038" s="148"/>
      <c r="AC1038" s="148"/>
      <c r="AD1038" s="148"/>
      <c r="AE1038" s="148"/>
      <c r="AF1038" s="148" t="s">
        <v>135</v>
      </c>
      <c r="AG1038" s="148">
        <v>0</v>
      </c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</row>
    <row r="1039" spans="1:59" outlineLevel="1" x14ac:dyDescent="0.2">
      <c r="A1039" s="169">
        <v>150</v>
      </c>
      <c r="B1039" s="170" t="s">
        <v>740</v>
      </c>
      <c r="C1039" s="186" t="s">
        <v>741</v>
      </c>
      <c r="D1039" s="171" t="s">
        <v>294</v>
      </c>
      <c r="E1039" s="172">
        <v>5</v>
      </c>
      <c r="F1039" s="173"/>
      <c r="G1039" s="174">
        <f>ROUND(E1039*F1039,2)</f>
        <v>0</v>
      </c>
      <c r="H1039" s="173"/>
      <c r="I1039" s="174">
        <f>ROUND(E1039*H1039,2)</f>
        <v>0</v>
      </c>
      <c r="J1039" s="173"/>
      <c r="K1039" s="174">
        <f>ROUND(E1039*J1039,2)</f>
        <v>0</v>
      </c>
      <c r="L1039" s="174">
        <v>21</v>
      </c>
      <c r="M1039" s="174">
        <f>G1039*(1+L1039/100)</f>
        <v>0</v>
      </c>
      <c r="N1039" s="174">
        <v>0</v>
      </c>
      <c r="O1039" s="174">
        <f>ROUND(E1039*N1039,2)</f>
        <v>0</v>
      </c>
      <c r="P1039" s="174">
        <v>0</v>
      </c>
      <c r="Q1039" s="174">
        <f>ROUND(E1039*P1039,2)</f>
        <v>0</v>
      </c>
      <c r="R1039" s="174"/>
      <c r="S1039" s="175" t="s">
        <v>131</v>
      </c>
      <c r="T1039" s="157">
        <v>6.2E-2</v>
      </c>
      <c r="U1039" s="157">
        <f>ROUND(E1039*T1039,2)</f>
        <v>0.31</v>
      </c>
      <c r="V1039" s="157"/>
      <c r="W1039" s="157" t="s">
        <v>132</v>
      </c>
      <c r="X1039" s="148"/>
      <c r="Y1039" s="148"/>
      <c r="Z1039" s="148"/>
      <c r="AA1039" s="148"/>
      <c r="AB1039" s="148"/>
      <c r="AC1039" s="148"/>
      <c r="AD1039" s="148"/>
      <c r="AE1039" s="148"/>
      <c r="AF1039" s="148" t="s">
        <v>457</v>
      </c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</row>
    <row r="1040" spans="1:59" outlineLevel="1" x14ac:dyDescent="0.2">
      <c r="A1040" s="155"/>
      <c r="B1040" s="156"/>
      <c r="C1040" s="187" t="s">
        <v>716</v>
      </c>
      <c r="D1040" s="158"/>
      <c r="E1040" s="159">
        <v>3</v>
      </c>
      <c r="F1040" s="157"/>
      <c r="G1040" s="157"/>
      <c r="H1040" s="157"/>
      <c r="I1040" s="157"/>
      <c r="J1040" s="157"/>
      <c r="K1040" s="157"/>
      <c r="L1040" s="157"/>
      <c r="M1040" s="157"/>
      <c r="N1040" s="157"/>
      <c r="O1040" s="157"/>
      <c r="P1040" s="157"/>
      <c r="Q1040" s="157"/>
      <c r="R1040" s="157"/>
      <c r="S1040" s="157"/>
      <c r="T1040" s="157"/>
      <c r="U1040" s="157"/>
      <c r="V1040" s="157"/>
      <c r="W1040" s="157"/>
      <c r="X1040" s="148"/>
      <c r="Y1040" s="148"/>
      <c r="Z1040" s="148"/>
      <c r="AA1040" s="148"/>
      <c r="AB1040" s="148"/>
      <c r="AC1040" s="148"/>
      <c r="AD1040" s="148"/>
      <c r="AE1040" s="148"/>
      <c r="AF1040" s="148" t="s">
        <v>135</v>
      </c>
      <c r="AG1040" s="148">
        <v>0</v>
      </c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</row>
    <row r="1041" spans="1:59" outlineLevel="1" x14ac:dyDescent="0.2">
      <c r="A1041" s="155"/>
      <c r="B1041" s="156"/>
      <c r="C1041" s="187" t="s">
        <v>500</v>
      </c>
      <c r="D1041" s="158"/>
      <c r="E1041" s="159">
        <v>2</v>
      </c>
      <c r="F1041" s="157"/>
      <c r="G1041" s="157"/>
      <c r="H1041" s="157"/>
      <c r="I1041" s="157"/>
      <c r="J1041" s="157"/>
      <c r="K1041" s="157"/>
      <c r="L1041" s="157"/>
      <c r="M1041" s="157"/>
      <c r="N1041" s="157"/>
      <c r="O1041" s="157"/>
      <c r="P1041" s="157"/>
      <c r="Q1041" s="157"/>
      <c r="R1041" s="157"/>
      <c r="S1041" s="157"/>
      <c r="T1041" s="157"/>
      <c r="U1041" s="157"/>
      <c r="V1041" s="157"/>
      <c r="W1041" s="157"/>
      <c r="X1041" s="148"/>
      <c r="Y1041" s="148"/>
      <c r="Z1041" s="148"/>
      <c r="AA1041" s="148"/>
      <c r="AB1041" s="148"/>
      <c r="AC1041" s="148"/>
      <c r="AD1041" s="148"/>
      <c r="AE1041" s="148"/>
      <c r="AF1041" s="148" t="s">
        <v>135</v>
      </c>
      <c r="AG1041" s="148">
        <v>0</v>
      </c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</row>
    <row r="1042" spans="1:59" outlineLevel="1" x14ac:dyDescent="0.2">
      <c r="A1042" s="176">
        <v>151</v>
      </c>
      <c r="B1042" s="177" t="s">
        <v>742</v>
      </c>
      <c r="C1042" s="189" t="s">
        <v>743</v>
      </c>
      <c r="D1042" s="178" t="s">
        <v>139</v>
      </c>
      <c r="E1042" s="179">
        <v>0.17291999999999999</v>
      </c>
      <c r="F1042" s="180"/>
      <c r="G1042" s="181">
        <f>ROUND(E1042*F1042,2)</f>
        <v>0</v>
      </c>
      <c r="H1042" s="180"/>
      <c r="I1042" s="181">
        <f>ROUND(E1042*H1042,2)</f>
        <v>0</v>
      </c>
      <c r="J1042" s="180"/>
      <c r="K1042" s="181">
        <f>ROUND(E1042*J1042,2)</f>
        <v>0</v>
      </c>
      <c r="L1042" s="181">
        <v>21</v>
      </c>
      <c r="M1042" s="181">
        <f>G1042*(1+L1042/100)</f>
        <v>0</v>
      </c>
      <c r="N1042" s="181">
        <v>0</v>
      </c>
      <c r="O1042" s="181">
        <f>ROUND(E1042*N1042,2)</f>
        <v>0</v>
      </c>
      <c r="P1042" s="181">
        <v>0</v>
      </c>
      <c r="Q1042" s="181">
        <f>ROUND(E1042*P1042,2)</f>
        <v>0</v>
      </c>
      <c r="R1042" s="181"/>
      <c r="S1042" s="182" t="s">
        <v>131</v>
      </c>
      <c r="T1042" s="157">
        <v>3.0750000000000002</v>
      </c>
      <c r="U1042" s="157">
        <f>ROUND(E1042*T1042,2)</f>
        <v>0.53</v>
      </c>
      <c r="V1042" s="157"/>
      <c r="W1042" s="157" t="s">
        <v>453</v>
      </c>
      <c r="X1042" s="148"/>
      <c r="Y1042" s="148"/>
      <c r="Z1042" s="148"/>
      <c r="AA1042" s="148"/>
      <c r="AB1042" s="148"/>
      <c r="AC1042" s="148"/>
      <c r="AD1042" s="148"/>
      <c r="AE1042" s="148"/>
      <c r="AF1042" s="148" t="s">
        <v>454</v>
      </c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</row>
    <row r="1043" spans="1:59" x14ac:dyDescent="0.2">
      <c r="A1043" s="163" t="s">
        <v>126</v>
      </c>
      <c r="B1043" s="164" t="s">
        <v>85</v>
      </c>
      <c r="C1043" s="185" t="s">
        <v>86</v>
      </c>
      <c r="D1043" s="165"/>
      <c r="E1043" s="166"/>
      <c r="F1043" s="167"/>
      <c r="G1043" s="167">
        <f>SUMIF(AF1044:AF1089,"&lt;&gt;NOR",G1044:G1089)</f>
        <v>0</v>
      </c>
      <c r="H1043" s="167"/>
      <c r="I1043" s="167">
        <f>SUM(I1044:I1089)</f>
        <v>0</v>
      </c>
      <c r="J1043" s="167"/>
      <c r="K1043" s="167">
        <f>SUM(K1044:K1089)</f>
        <v>0</v>
      </c>
      <c r="L1043" s="167"/>
      <c r="M1043" s="167">
        <f>SUM(M1044:M1089)</f>
        <v>0</v>
      </c>
      <c r="N1043" s="167"/>
      <c r="O1043" s="167">
        <f>SUM(O1044:O1089)</f>
        <v>0.26</v>
      </c>
      <c r="P1043" s="167"/>
      <c r="Q1043" s="167">
        <f>SUM(Q1044:Q1089)</f>
        <v>0</v>
      </c>
      <c r="R1043" s="167"/>
      <c r="S1043" s="168"/>
      <c r="T1043" s="162"/>
      <c r="U1043" s="162">
        <f>SUM(U1044:U1089)</f>
        <v>29.659999999999997</v>
      </c>
      <c r="V1043" s="162"/>
      <c r="W1043" s="162"/>
      <c r="AF1043" t="s">
        <v>127</v>
      </c>
    </row>
    <row r="1044" spans="1:59" ht="22.5" outlineLevel="1" x14ac:dyDescent="0.2">
      <c r="A1044" s="169">
        <v>152</v>
      </c>
      <c r="B1044" s="170" t="s">
        <v>744</v>
      </c>
      <c r="C1044" s="186" t="s">
        <v>745</v>
      </c>
      <c r="D1044" s="171" t="s">
        <v>347</v>
      </c>
      <c r="E1044" s="172">
        <v>11</v>
      </c>
      <c r="F1044" s="173"/>
      <c r="G1044" s="174">
        <f>ROUND(E1044*F1044,2)</f>
        <v>0</v>
      </c>
      <c r="H1044" s="173"/>
      <c r="I1044" s="174">
        <f>ROUND(E1044*H1044,2)</f>
        <v>0</v>
      </c>
      <c r="J1044" s="173"/>
      <c r="K1044" s="174">
        <f>ROUND(E1044*J1044,2)</f>
        <v>0</v>
      </c>
      <c r="L1044" s="174">
        <v>21</v>
      </c>
      <c r="M1044" s="174">
        <f>G1044*(1+L1044/100)</f>
        <v>0</v>
      </c>
      <c r="N1044" s="174">
        <v>0</v>
      </c>
      <c r="O1044" s="174">
        <f>ROUND(E1044*N1044,2)</f>
        <v>0</v>
      </c>
      <c r="P1044" s="174">
        <v>0</v>
      </c>
      <c r="Q1044" s="174">
        <f>ROUND(E1044*P1044,2)</f>
        <v>0</v>
      </c>
      <c r="R1044" s="174"/>
      <c r="S1044" s="175" t="s">
        <v>322</v>
      </c>
      <c r="T1044" s="157">
        <v>0</v>
      </c>
      <c r="U1044" s="157">
        <f>ROUND(E1044*T1044,2)</f>
        <v>0</v>
      </c>
      <c r="V1044" s="157"/>
      <c r="W1044" s="157" t="s">
        <v>132</v>
      </c>
      <c r="X1044" s="148"/>
      <c r="Y1044" s="148"/>
      <c r="Z1044" s="148"/>
      <c r="AA1044" s="148"/>
      <c r="AB1044" s="148"/>
      <c r="AC1044" s="148"/>
      <c r="AD1044" s="148"/>
      <c r="AE1044" s="148"/>
      <c r="AF1044" s="148" t="s">
        <v>457</v>
      </c>
      <c r="AG1044" s="148"/>
      <c r="AH1044" s="148"/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</row>
    <row r="1045" spans="1:59" outlineLevel="1" x14ac:dyDescent="0.2">
      <c r="A1045" s="155"/>
      <c r="B1045" s="156"/>
      <c r="C1045" s="187" t="s">
        <v>746</v>
      </c>
      <c r="D1045" s="158"/>
      <c r="E1045" s="159">
        <v>5</v>
      </c>
      <c r="F1045" s="157"/>
      <c r="G1045" s="157"/>
      <c r="H1045" s="157"/>
      <c r="I1045" s="157"/>
      <c r="J1045" s="157"/>
      <c r="K1045" s="157"/>
      <c r="L1045" s="157"/>
      <c r="M1045" s="157"/>
      <c r="N1045" s="157"/>
      <c r="O1045" s="157"/>
      <c r="P1045" s="157"/>
      <c r="Q1045" s="157"/>
      <c r="R1045" s="157"/>
      <c r="S1045" s="157"/>
      <c r="T1045" s="157"/>
      <c r="U1045" s="157"/>
      <c r="V1045" s="157"/>
      <c r="W1045" s="157"/>
      <c r="X1045" s="148"/>
      <c r="Y1045" s="148"/>
      <c r="Z1045" s="148"/>
      <c r="AA1045" s="148"/>
      <c r="AB1045" s="148"/>
      <c r="AC1045" s="148"/>
      <c r="AD1045" s="148"/>
      <c r="AE1045" s="148"/>
      <c r="AF1045" s="148" t="s">
        <v>135</v>
      </c>
      <c r="AG1045" s="148">
        <v>0</v>
      </c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</row>
    <row r="1046" spans="1:59" outlineLevel="1" x14ac:dyDescent="0.2">
      <c r="A1046" s="155"/>
      <c r="B1046" s="156"/>
      <c r="C1046" s="187" t="s">
        <v>747</v>
      </c>
      <c r="D1046" s="158"/>
      <c r="E1046" s="159">
        <v>6</v>
      </c>
      <c r="F1046" s="157"/>
      <c r="G1046" s="157"/>
      <c r="H1046" s="157"/>
      <c r="I1046" s="157"/>
      <c r="J1046" s="157"/>
      <c r="K1046" s="157"/>
      <c r="L1046" s="157"/>
      <c r="M1046" s="157"/>
      <c r="N1046" s="157"/>
      <c r="O1046" s="157"/>
      <c r="P1046" s="157"/>
      <c r="Q1046" s="157"/>
      <c r="R1046" s="157"/>
      <c r="S1046" s="157"/>
      <c r="T1046" s="157"/>
      <c r="U1046" s="157"/>
      <c r="V1046" s="157"/>
      <c r="W1046" s="157"/>
      <c r="X1046" s="148"/>
      <c r="Y1046" s="148"/>
      <c r="Z1046" s="148"/>
      <c r="AA1046" s="148"/>
      <c r="AB1046" s="148"/>
      <c r="AC1046" s="148"/>
      <c r="AD1046" s="148"/>
      <c r="AE1046" s="148"/>
      <c r="AF1046" s="148" t="s">
        <v>135</v>
      </c>
      <c r="AG1046" s="148">
        <v>0</v>
      </c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</row>
    <row r="1047" spans="1:59" outlineLevel="1" x14ac:dyDescent="0.2">
      <c r="A1047" s="169">
        <v>153</v>
      </c>
      <c r="B1047" s="170" t="s">
        <v>748</v>
      </c>
      <c r="C1047" s="186" t="s">
        <v>749</v>
      </c>
      <c r="D1047" s="171" t="s">
        <v>347</v>
      </c>
      <c r="E1047" s="172">
        <v>7</v>
      </c>
      <c r="F1047" s="173"/>
      <c r="G1047" s="174">
        <f>ROUND(E1047*F1047,2)</f>
        <v>0</v>
      </c>
      <c r="H1047" s="173"/>
      <c r="I1047" s="174">
        <f>ROUND(E1047*H1047,2)</f>
        <v>0</v>
      </c>
      <c r="J1047" s="173"/>
      <c r="K1047" s="174">
        <f>ROUND(E1047*J1047,2)</f>
        <v>0</v>
      </c>
      <c r="L1047" s="174">
        <v>21</v>
      </c>
      <c r="M1047" s="174">
        <f>G1047*(1+L1047/100)</f>
        <v>0</v>
      </c>
      <c r="N1047" s="174">
        <v>0</v>
      </c>
      <c r="O1047" s="174">
        <f>ROUND(E1047*N1047,2)</f>
        <v>0</v>
      </c>
      <c r="P1047" s="174">
        <v>0</v>
      </c>
      <c r="Q1047" s="174">
        <f>ROUND(E1047*P1047,2)</f>
        <v>0</v>
      </c>
      <c r="R1047" s="174"/>
      <c r="S1047" s="175" t="s">
        <v>322</v>
      </c>
      <c r="T1047" s="157">
        <v>0</v>
      </c>
      <c r="U1047" s="157">
        <f>ROUND(E1047*T1047,2)</f>
        <v>0</v>
      </c>
      <c r="V1047" s="157"/>
      <c r="W1047" s="157" t="s">
        <v>132</v>
      </c>
      <c r="X1047" s="148"/>
      <c r="Y1047" s="148"/>
      <c r="Z1047" s="148"/>
      <c r="AA1047" s="148"/>
      <c r="AB1047" s="148"/>
      <c r="AC1047" s="148"/>
      <c r="AD1047" s="148"/>
      <c r="AE1047" s="148"/>
      <c r="AF1047" s="148" t="s">
        <v>457</v>
      </c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</row>
    <row r="1048" spans="1:59" outlineLevel="1" x14ac:dyDescent="0.2">
      <c r="A1048" s="155"/>
      <c r="B1048" s="156"/>
      <c r="C1048" s="187" t="s">
        <v>716</v>
      </c>
      <c r="D1048" s="158"/>
      <c r="E1048" s="159">
        <v>3</v>
      </c>
      <c r="F1048" s="157"/>
      <c r="G1048" s="157"/>
      <c r="H1048" s="157"/>
      <c r="I1048" s="157"/>
      <c r="J1048" s="157"/>
      <c r="K1048" s="157"/>
      <c r="L1048" s="157"/>
      <c r="M1048" s="157"/>
      <c r="N1048" s="157"/>
      <c r="O1048" s="157"/>
      <c r="P1048" s="157"/>
      <c r="Q1048" s="157"/>
      <c r="R1048" s="157"/>
      <c r="S1048" s="157"/>
      <c r="T1048" s="157"/>
      <c r="U1048" s="157"/>
      <c r="V1048" s="157"/>
      <c r="W1048" s="157"/>
      <c r="X1048" s="148"/>
      <c r="Y1048" s="148"/>
      <c r="Z1048" s="148"/>
      <c r="AA1048" s="148"/>
      <c r="AB1048" s="148"/>
      <c r="AC1048" s="148"/>
      <c r="AD1048" s="148"/>
      <c r="AE1048" s="148"/>
      <c r="AF1048" s="148" t="s">
        <v>135</v>
      </c>
      <c r="AG1048" s="148">
        <v>0</v>
      </c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</row>
    <row r="1049" spans="1:59" outlineLevel="1" x14ac:dyDescent="0.2">
      <c r="A1049" s="155"/>
      <c r="B1049" s="156"/>
      <c r="C1049" s="187" t="s">
        <v>750</v>
      </c>
      <c r="D1049" s="158"/>
      <c r="E1049" s="159">
        <v>3</v>
      </c>
      <c r="F1049" s="157"/>
      <c r="G1049" s="157"/>
      <c r="H1049" s="157"/>
      <c r="I1049" s="157"/>
      <c r="J1049" s="157"/>
      <c r="K1049" s="157"/>
      <c r="L1049" s="157"/>
      <c r="M1049" s="157"/>
      <c r="N1049" s="157"/>
      <c r="O1049" s="157"/>
      <c r="P1049" s="157"/>
      <c r="Q1049" s="157"/>
      <c r="R1049" s="157"/>
      <c r="S1049" s="157"/>
      <c r="T1049" s="157"/>
      <c r="U1049" s="157"/>
      <c r="V1049" s="157"/>
      <c r="W1049" s="157"/>
      <c r="X1049" s="148"/>
      <c r="Y1049" s="148"/>
      <c r="Z1049" s="148"/>
      <c r="AA1049" s="148"/>
      <c r="AB1049" s="148"/>
      <c r="AC1049" s="148"/>
      <c r="AD1049" s="148"/>
      <c r="AE1049" s="148"/>
      <c r="AF1049" s="148" t="s">
        <v>135</v>
      </c>
      <c r="AG1049" s="148">
        <v>0</v>
      </c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</row>
    <row r="1050" spans="1:59" outlineLevel="1" x14ac:dyDescent="0.2">
      <c r="A1050" s="155"/>
      <c r="B1050" s="156"/>
      <c r="C1050" s="187" t="s">
        <v>751</v>
      </c>
      <c r="D1050" s="158"/>
      <c r="E1050" s="159">
        <v>1</v>
      </c>
      <c r="F1050" s="157"/>
      <c r="G1050" s="157"/>
      <c r="H1050" s="157"/>
      <c r="I1050" s="157"/>
      <c r="J1050" s="157"/>
      <c r="K1050" s="157"/>
      <c r="L1050" s="157"/>
      <c r="M1050" s="157"/>
      <c r="N1050" s="157"/>
      <c r="O1050" s="157"/>
      <c r="P1050" s="157"/>
      <c r="Q1050" s="157"/>
      <c r="R1050" s="157"/>
      <c r="S1050" s="157"/>
      <c r="T1050" s="157"/>
      <c r="U1050" s="157"/>
      <c r="V1050" s="157"/>
      <c r="W1050" s="157"/>
      <c r="X1050" s="148"/>
      <c r="Y1050" s="148"/>
      <c r="Z1050" s="148"/>
      <c r="AA1050" s="148"/>
      <c r="AB1050" s="148"/>
      <c r="AC1050" s="148"/>
      <c r="AD1050" s="148"/>
      <c r="AE1050" s="148"/>
      <c r="AF1050" s="148" t="s">
        <v>135</v>
      </c>
      <c r="AG1050" s="148">
        <v>0</v>
      </c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</row>
    <row r="1051" spans="1:59" ht="22.5" outlineLevel="1" x14ac:dyDescent="0.2">
      <c r="A1051" s="169">
        <v>154</v>
      </c>
      <c r="B1051" s="170" t="s">
        <v>752</v>
      </c>
      <c r="C1051" s="186" t="s">
        <v>753</v>
      </c>
      <c r="D1051" s="171" t="s">
        <v>371</v>
      </c>
      <c r="E1051" s="172">
        <v>2</v>
      </c>
      <c r="F1051" s="173"/>
      <c r="G1051" s="174">
        <f>ROUND(E1051*F1051,2)</f>
        <v>0</v>
      </c>
      <c r="H1051" s="173"/>
      <c r="I1051" s="174">
        <f>ROUND(E1051*H1051,2)</f>
        <v>0</v>
      </c>
      <c r="J1051" s="173"/>
      <c r="K1051" s="174">
        <f>ROUND(E1051*J1051,2)</f>
        <v>0</v>
      </c>
      <c r="L1051" s="174">
        <v>21</v>
      </c>
      <c r="M1051" s="174">
        <f>G1051*(1+L1051/100)</f>
        <v>0</v>
      </c>
      <c r="N1051" s="174">
        <v>0</v>
      </c>
      <c r="O1051" s="174">
        <f>ROUND(E1051*N1051,2)</f>
        <v>0</v>
      </c>
      <c r="P1051" s="174">
        <v>0</v>
      </c>
      <c r="Q1051" s="174">
        <f>ROUND(E1051*P1051,2)</f>
        <v>0</v>
      </c>
      <c r="R1051" s="174"/>
      <c r="S1051" s="175" t="s">
        <v>322</v>
      </c>
      <c r="T1051" s="157">
        <v>0</v>
      </c>
      <c r="U1051" s="157">
        <f>ROUND(E1051*T1051,2)</f>
        <v>0</v>
      </c>
      <c r="V1051" s="157"/>
      <c r="W1051" s="157" t="s">
        <v>132</v>
      </c>
      <c r="X1051" s="148"/>
      <c r="Y1051" s="148"/>
      <c r="Z1051" s="148"/>
      <c r="AA1051" s="148"/>
      <c r="AB1051" s="148"/>
      <c r="AC1051" s="148"/>
      <c r="AD1051" s="148"/>
      <c r="AE1051" s="148"/>
      <c r="AF1051" s="148" t="s">
        <v>312</v>
      </c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</row>
    <row r="1052" spans="1:59" outlineLevel="1" x14ac:dyDescent="0.2">
      <c r="A1052" s="155"/>
      <c r="B1052" s="156"/>
      <c r="C1052" s="187" t="s">
        <v>624</v>
      </c>
      <c r="D1052" s="158"/>
      <c r="E1052" s="159">
        <v>1</v>
      </c>
      <c r="F1052" s="157"/>
      <c r="G1052" s="157"/>
      <c r="H1052" s="157"/>
      <c r="I1052" s="157"/>
      <c r="J1052" s="157"/>
      <c r="K1052" s="157"/>
      <c r="L1052" s="157"/>
      <c r="M1052" s="157"/>
      <c r="N1052" s="157"/>
      <c r="O1052" s="157"/>
      <c r="P1052" s="157"/>
      <c r="Q1052" s="157"/>
      <c r="R1052" s="157"/>
      <c r="S1052" s="157"/>
      <c r="T1052" s="157"/>
      <c r="U1052" s="157"/>
      <c r="V1052" s="157"/>
      <c r="W1052" s="157"/>
      <c r="X1052" s="148"/>
      <c r="Y1052" s="148"/>
      <c r="Z1052" s="148"/>
      <c r="AA1052" s="148"/>
      <c r="AB1052" s="148"/>
      <c r="AC1052" s="148"/>
      <c r="AD1052" s="148"/>
      <c r="AE1052" s="148"/>
      <c r="AF1052" s="148" t="s">
        <v>135</v>
      </c>
      <c r="AG1052" s="148">
        <v>0</v>
      </c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</row>
    <row r="1053" spans="1:59" outlineLevel="1" x14ac:dyDescent="0.2">
      <c r="A1053" s="155"/>
      <c r="B1053" s="156"/>
      <c r="C1053" s="187" t="s">
        <v>625</v>
      </c>
      <c r="D1053" s="158"/>
      <c r="E1053" s="159">
        <v>1</v>
      </c>
      <c r="F1053" s="157"/>
      <c r="G1053" s="157"/>
      <c r="H1053" s="157"/>
      <c r="I1053" s="157"/>
      <c r="J1053" s="157"/>
      <c r="K1053" s="157"/>
      <c r="L1053" s="157"/>
      <c r="M1053" s="157"/>
      <c r="N1053" s="157"/>
      <c r="O1053" s="157"/>
      <c r="P1053" s="157"/>
      <c r="Q1053" s="157"/>
      <c r="R1053" s="157"/>
      <c r="S1053" s="157"/>
      <c r="T1053" s="157"/>
      <c r="U1053" s="157"/>
      <c r="V1053" s="157"/>
      <c r="W1053" s="157"/>
      <c r="X1053" s="148"/>
      <c r="Y1053" s="148"/>
      <c r="Z1053" s="148"/>
      <c r="AA1053" s="148"/>
      <c r="AB1053" s="148"/>
      <c r="AC1053" s="148"/>
      <c r="AD1053" s="148"/>
      <c r="AE1053" s="148"/>
      <c r="AF1053" s="148" t="s">
        <v>135</v>
      </c>
      <c r="AG1053" s="148">
        <v>0</v>
      </c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</row>
    <row r="1054" spans="1:59" outlineLevel="1" x14ac:dyDescent="0.2">
      <c r="A1054" s="169">
        <v>155</v>
      </c>
      <c r="B1054" s="170" t="s">
        <v>754</v>
      </c>
      <c r="C1054" s="186" t="s">
        <v>755</v>
      </c>
      <c r="D1054" s="171" t="s">
        <v>294</v>
      </c>
      <c r="E1054" s="172">
        <v>10</v>
      </c>
      <c r="F1054" s="173"/>
      <c r="G1054" s="174">
        <f>ROUND(E1054*F1054,2)</f>
        <v>0</v>
      </c>
      <c r="H1054" s="173"/>
      <c r="I1054" s="174">
        <f>ROUND(E1054*H1054,2)</f>
        <v>0</v>
      </c>
      <c r="J1054" s="173"/>
      <c r="K1054" s="174">
        <f>ROUND(E1054*J1054,2)</f>
        <v>0</v>
      </c>
      <c r="L1054" s="174">
        <v>21</v>
      </c>
      <c r="M1054" s="174">
        <f>G1054*(1+L1054/100)</f>
        <v>0</v>
      </c>
      <c r="N1054" s="174">
        <v>0</v>
      </c>
      <c r="O1054" s="174">
        <f>ROUND(E1054*N1054,2)</f>
        <v>0</v>
      </c>
      <c r="P1054" s="174">
        <v>0</v>
      </c>
      <c r="Q1054" s="174">
        <f>ROUND(E1054*P1054,2)</f>
        <v>0</v>
      </c>
      <c r="R1054" s="174"/>
      <c r="S1054" s="175" t="s">
        <v>131</v>
      </c>
      <c r="T1054" s="157">
        <v>1.45</v>
      </c>
      <c r="U1054" s="157">
        <f>ROUND(E1054*T1054,2)</f>
        <v>14.5</v>
      </c>
      <c r="V1054" s="157"/>
      <c r="W1054" s="157" t="s">
        <v>132</v>
      </c>
      <c r="X1054" s="148"/>
      <c r="Y1054" s="148"/>
      <c r="Z1054" s="148"/>
      <c r="AA1054" s="148"/>
      <c r="AB1054" s="148"/>
      <c r="AC1054" s="148"/>
      <c r="AD1054" s="148"/>
      <c r="AE1054" s="148"/>
      <c r="AF1054" s="148" t="s">
        <v>457</v>
      </c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</row>
    <row r="1055" spans="1:59" outlineLevel="1" x14ac:dyDescent="0.2">
      <c r="A1055" s="155"/>
      <c r="B1055" s="156"/>
      <c r="C1055" s="187" t="s">
        <v>140</v>
      </c>
      <c r="D1055" s="158"/>
      <c r="E1055" s="159"/>
      <c r="F1055" s="157"/>
      <c r="G1055" s="157"/>
      <c r="H1055" s="157"/>
      <c r="I1055" s="157"/>
      <c r="J1055" s="157"/>
      <c r="K1055" s="157"/>
      <c r="L1055" s="157"/>
      <c r="M1055" s="157"/>
      <c r="N1055" s="157"/>
      <c r="O1055" s="157"/>
      <c r="P1055" s="157"/>
      <c r="Q1055" s="157"/>
      <c r="R1055" s="157"/>
      <c r="S1055" s="157"/>
      <c r="T1055" s="157"/>
      <c r="U1055" s="157"/>
      <c r="V1055" s="157"/>
      <c r="W1055" s="157"/>
      <c r="X1055" s="148"/>
      <c r="Y1055" s="148"/>
      <c r="Z1055" s="148"/>
      <c r="AA1055" s="148"/>
      <c r="AB1055" s="148"/>
      <c r="AC1055" s="148"/>
      <c r="AD1055" s="148"/>
      <c r="AE1055" s="148"/>
      <c r="AF1055" s="148" t="s">
        <v>135</v>
      </c>
      <c r="AG1055" s="148">
        <v>0</v>
      </c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</row>
    <row r="1056" spans="1:59" outlineLevel="1" x14ac:dyDescent="0.2">
      <c r="A1056" s="155"/>
      <c r="B1056" s="156"/>
      <c r="C1056" s="187" t="s">
        <v>756</v>
      </c>
      <c r="D1056" s="158"/>
      <c r="E1056" s="159">
        <v>2</v>
      </c>
      <c r="F1056" s="157"/>
      <c r="G1056" s="157"/>
      <c r="H1056" s="157"/>
      <c r="I1056" s="157"/>
      <c r="J1056" s="157"/>
      <c r="K1056" s="157"/>
      <c r="L1056" s="157"/>
      <c r="M1056" s="157"/>
      <c r="N1056" s="157"/>
      <c r="O1056" s="157"/>
      <c r="P1056" s="157"/>
      <c r="Q1056" s="157"/>
      <c r="R1056" s="157"/>
      <c r="S1056" s="157"/>
      <c r="T1056" s="157"/>
      <c r="U1056" s="157"/>
      <c r="V1056" s="157"/>
      <c r="W1056" s="157"/>
      <c r="X1056" s="148"/>
      <c r="Y1056" s="148"/>
      <c r="Z1056" s="148"/>
      <c r="AA1056" s="148"/>
      <c r="AB1056" s="148"/>
      <c r="AC1056" s="148"/>
      <c r="AD1056" s="148"/>
      <c r="AE1056" s="148"/>
      <c r="AF1056" s="148" t="s">
        <v>135</v>
      </c>
      <c r="AG1056" s="148">
        <v>0</v>
      </c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</row>
    <row r="1057" spans="1:59" outlineLevel="1" x14ac:dyDescent="0.2">
      <c r="A1057" s="155"/>
      <c r="B1057" s="156"/>
      <c r="C1057" s="187" t="s">
        <v>757</v>
      </c>
      <c r="D1057" s="158"/>
      <c r="E1057" s="159">
        <v>3</v>
      </c>
      <c r="F1057" s="157"/>
      <c r="G1057" s="157"/>
      <c r="H1057" s="157"/>
      <c r="I1057" s="157"/>
      <c r="J1057" s="157"/>
      <c r="K1057" s="157"/>
      <c r="L1057" s="157"/>
      <c r="M1057" s="157"/>
      <c r="N1057" s="157"/>
      <c r="O1057" s="157"/>
      <c r="P1057" s="157"/>
      <c r="Q1057" s="157"/>
      <c r="R1057" s="157"/>
      <c r="S1057" s="157"/>
      <c r="T1057" s="157"/>
      <c r="U1057" s="157"/>
      <c r="V1057" s="157"/>
      <c r="W1057" s="157"/>
      <c r="X1057" s="148"/>
      <c r="Y1057" s="148"/>
      <c r="Z1057" s="148"/>
      <c r="AA1057" s="148"/>
      <c r="AB1057" s="148"/>
      <c r="AC1057" s="148"/>
      <c r="AD1057" s="148"/>
      <c r="AE1057" s="148"/>
      <c r="AF1057" s="148" t="s">
        <v>135</v>
      </c>
      <c r="AG1057" s="148">
        <v>0</v>
      </c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</row>
    <row r="1058" spans="1:59" outlineLevel="1" x14ac:dyDescent="0.2">
      <c r="A1058" s="155"/>
      <c r="B1058" s="156"/>
      <c r="C1058" s="187" t="s">
        <v>147</v>
      </c>
      <c r="D1058" s="158"/>
      <c r="E1058" s="159"/>
      <c r="F1058" s="157"/>
      <c r="G1058" s="157"/>
      <c r="H1058" s="157"/>
      <c r="I1058" s="157"/>
      <c r="J1058" s="157"/>
      <c r="K1058" s="157"/>
      <c r="L1058" s="157"/>
      <c r="M1058" s="157"/>
      <c r="N1058" s="157"/>
      <c r="O1058" s="157"/>
      <c r="P1058" s="157"/>
      <c r="Q1058" s="157"/>
      <c r="R1058" s="157"/>
      <c r="S1058" s="157"/>
      <c r="T1058" s="157"/>
      <c r="U1058" s="157"/>
      <c r="V1058" s="157"/>
      <c r="W1058" s="157"/>
      <c r="X1058" s="148"/>
      <c r="Y1058" s="148"/>
      <c r="Z1058" s="148"/>
      <c r="AA1058" s="148"/>
      <c r="AB1058" s="148"/>
      <c r="AC1058" s="148"/>
      <c r="AD1058" s="148"/>
      <c r="AE1058" s="148"/>
      <c r="AF1058" s="148" t="s">
        <v>135</v>
      </c>
      <c r="AG1058" s="148">
        <v>0</v>
      </c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</row>
    <row r="1059" spans="1:59" outlineLevel="1" x14ac:dyDescent="0.2">
      <c r="A1059" s="155"/>
      <c r="B1059" s="156"/>
      <c r="C1059" s="187" t="s">
        <v>756</v>
      </c>
      <c r="D1059" s="158"/>
      <c r="E1059" s="159">
        <v>2</v>
      </c>
      <c r="F1059" s="157"/>
      <c r="G1059" s="157"/>
      <c r="H1059" s="157"/>
      <c r="I1059" s="157"/>
      <c r="J1059" s="157"/>
      <c r="K1059" s="157"/>
      <c r="L1059" s="157"/>
      <c r="M1059" s="157"/>
      <c r="N1059" s="157"/>
      <c r="O1059" s="157"/>
      <c r="P1059" s="157"/>
      <c r="Q1059" s="157"/>
      <c r="R1059" s="157"/>
      <c r="S1059" s="157"/>
      <c r="T1059" s="157"/>
      <c r="U1059" s="157"/>
      <c r="V1059" s="157"/>
      <c r="W1059" s="157"/>
      <c r="X1059" s="148"/>
      <c r="Y1059" s="148"/>
      <c r="Z1059" s="148"/>
      <c r="AA1059" s="148"/>
      <c r="AB1059" s="148"/>
      <c r="AC1059" s="148"/>
      <c r="AD1059" s="148"/>
      <c r="AE1059" s="148"/>
      <c r="AF1059" s="148" t="s">
        <v>135</v>
      </c>
      <c r="AG1059" s="148">
        <v>0</v>
      </c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</row>
    <row r="1060" spans="1:59" outlineLevel="1" x14ac:dyDescent="0.2">
      <c r="A1060" s="155"/>
      <c r="B1060" s="156"/>
      <c r="C1060" s="187" t="s">
        <v>757</v>
      </c>
      <c r="D1060" s="158"/>
      <c r="E1060" s="159">
        <v>3</v>
      </c>
      <c r="F1060" s="157"/>
      <c r="G1060" s="157"/>
      <c r="H1060" s="157"/>
      <c r="I1060" s="157"/>
      <c r="J1060" s="157"/>
      <c r="K1060" s="157"/>
      <c r="L1060" s="157"/>
      <c r="M1060" s="157"/>
      <c r="N1060" s="157"/>
      <c r="O1060" s="157"/>
      <c r="P1060" s="157"/>
      <c r="Q1060" s="157"/>
      <c r="R1060" s="157"/>
      <c r="S1060" s="157"/>
      <c r="T1060" s="157"/>
      <c r="U1060" s="157"/>
      <c r="V1060" s="157"/>
      <c r="W1060" s="157"/>
      <c r="X1060" s="148"/>
      <c r="Y1060" s="148"/>
      <c r="Z1060" s="148"/>
      <c r="AA1060" s="148"/>
      <c r="AB1060" s="148"/>
      <c r="AC1060" s="148"/>
      <c r="AD1060" s="148"/>
      <c r="AE1060" s="148"/>
      <c r="AF1060" s="148" t="s">
        <v>135</v>
      </c>
      <c r="AG1060" s="148">
        <v>0</v>
      </c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</row>
    <row r="1061" spans="1:59" outlineLevel="1" x14ac:dyDescent="0.2">
      <c r="A1061" s="169">
        <v>156</v>
      </c>
      <c r="B1061" s="170" t="s">
        <v>758</v>
      </c>
      <c r="C1061" s="186" t="s">
        <v>759</v>
      </c>
      <c r="D1061" s="171" t="s">
        <v>294</v>
      </c>
      <c r="E1061" s="172">
        <v>3</v>
      </c>
      <c r="F1061" s="173"/>
      <c r="G1061" s="174">
        <f>ROUND(E1061*F1061,2)</f>
        <v>0</v>
      </c>
      <c r="H1061" s="173"/>
      <c r="I1061" s="174">
        <f>ROUND(E1061*H1061,2)</f>
        <v>0</v>
      </c>
      <c r="J1061" s="173"/>
      <c r="K1061" s="174">
        <f>ROUND(E1061*J1061,2)</f>
        <v>0</v>
      </c>
      <c r="L1061" s="174">
        <v>21</v>
      </c>
      <c r="M1061" s="174">
        <f>G1061*(1+L1061/100)</f>
        <v>0</v>
      </c>
      <c r="N1061" s="174">
        <v>0</v>
      </c>
      <c r="O1061" s="174">
        <f>ROUND(E1061*N1061,2)</f>
        <v>0</v>
      </c>
      <c r="P1061" s="174">
        <v>0</v>
      </c>
      <c r="Q1061" s="174">
        <f>ROUND(E1061*P1061,2)</f>
        <v>0</v>
      </c>
      <c r="R1061" s="174"/>
      <c r="S1061" s="175" t="s">
        <v>131</v>
      </c>
      <c r="T1061" s="157">
        <v>1.5</v>
      </c>
      <c r="U1061" s="157">
        <f>ROUND(E1061*T1061,2)</f>
        <v>4.5</v>
      </c>
      <c r="V1061" s="157"/>
      <c r="W1061" s="157" t="s">
        <v>132</v>
      </c>
      <c r="X1061" s="148"/>
      <c r="Y1061" s="148"/>
      <c r="Z1061" s="148"/>
      <c r="AA1061" s="148"/>
      <c r="AB1061" s="148"/>
      <c r="AC1061" s="148"/>
      <c r="AD1061" s="148"/>
      <c r="AE1061" s="148"/>
      <c r="AF1061" s="148" t="s">
        <v>457</v>
      </c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</row>
    <row r="1062" spans="1:59" outlineLevel="1" x14ac:dyDescent="0.2">
      <c r="A1062" s="155"/>
      <c r="B1062" s="156"/>
      <c r="C1062" s="187" t="s">
        <v>140</v>
      </c>
      <c r="D1062" s="158"/>
      <c r="E1062" s="159"/>
      <c r="F1062" s="157"/>
      <c r="G1062" s="157"/>
      <c r="H1062" s="157"/>
      <c r="I1062" s="157"/>
      <c r="J1062" s="157"/>
      <c r="K1062" s="157"/>
      <c r="L1062" s="157"/>
      <c r="M1062" s="157"/>
      <c r="N1062" s="157"/>
      <c r="O1062" s="157"/>
      <c r="P1062" s="157"/>
      <c r="Q1062" s="157"/>
      <c r="R1062" s="157"/>
      <c r="S1062" s="157"/>
      <c r="T1062" s="157"/>
      <c r="U1062" s="157"/>
      <c r="V1062" s="157"/>
      <c r="W1062" s="157"/>
      <c r="X1062" s="148"/>
      <c r="Y1062" s="148"/>
      <c r="Z1062" s="148"/>
      <c r="AA1062" s="148"/>
      <c r="AB1062" s="148"/>
      <c r="AC1062" s="148"/>
      <c r="AD1062" s="148"/>
      <c r="AE1062" s="148"/>
      <c r="AF1062" s="148" t="s">
        <v>135</v>
      </c>
      <c r="AG1062" s="148">
        <v>0</v>
      </c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</row>
    <row r="1063" spans="1:59" outlineLevel="1" x14ac:dyDescent="0.2">
      <c r="A1063" s="155"/>
      <c r="B1063" s="156"/>
      <c r="C1063" s="187" t="s">
        <v>760</v>
      </c>
      <c r="D1063" s="158"/>
      <c r="E1063" s="159">
        <v>1</v>
      </c>
      <c r="F1063" s="157"/>
      <c r="G1063" s="157"/>
      <c r="H1063" s="157"/>
      <c r="I1063" s="157"/>
      <c r="J1063" s="157"/>
      <c r="K1063" s="157"/>
      <c r="L1063" s="157"/>
      <c r="M1063" s="157"/>
      <c r="N1063" s="157"/>
      <c r="O1063" s="157"/>
      <c r="P1063" s="157"/>
      <c r="Q1063" s="157"/>
      <c r="R1063" s="157"/>
      <c r="S1063" s="157"/>
      <c r="T1063" s="157"/>
      <c r="U1063" s="157"/>
      <c r="V1063" s="157"/>
      <c r="W1063" s="157"/>
      <c r="X1063" s="148"/>
      <c r="Y1063" s="148"/>
      <c r="Z1063" s="148"/>
      <c r="AA1063" s="148"/>
      <c r="AB1063" s="148"/>
      <c r="AC1063" s="148"/>
      <c r="AD1063" s="148"/>
      <c r="AE1063" s="148"/>
      <c r="AF1063" s="148" t="s">
        <v>135</v>
      </c>
      <c r="AG1063" s="148">
        <v>0</v>
      </c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</row>
    <row r="1064" spans="1:59" outlineLevel="1" x14ac:dyDescent="0.2">
      <c r="A1064" s="155"/>
      <c r="B1064" s="156"/>
      <c r="C1064" s="187" t="s">
        <v>761</v>
      </c>
      <c r="D1064" s="158"/>
      <c r="E1064" s="159">
        <v>1</v>
      </c>
      <c r="F1064" s="157"/>
      <c r="G1064" s="157"/>
      <c r="H1064" s="157"/>
      <c r="I1064" s="157"/>
      <c r="J1064" s="157"/>
      <c r="K1064" s="157"/>
      <c r="L1064" s="157"/>
      <c r="M1064" s="157"/>
      <c r="N1064" s="157"/>
      <c r="O1064" s="157"/>
      <c r="P1064" s="157"/>
      <c r="Q1064" s="157"/>
      <c r="R1064" s="157"/>
      <c r="S1064" s="157"/>
      <c r="T1064" s="157"/>
      <c r="U1064" s="157"/>
      <c r="V1064" s="157"/>
      <c r="W1064" s="157"/>
      <c r="X1064" s="148"/>
      <c r="Y1064" s="148"/>
      <c r="Z1064" s="148"/>
      <c r="AA1064" s="148"/>
      <c r="AB1064" s="148"/>
      <c r="AC1064" s="148"/>
      <c r="AD1064" s="148"/>
      <c r="AE1064" s="148"/>
      <c r="AF1064" s="148" t="s">
        <v>135</v>
      </c>
      <c r="AG1064" s="148">
        <v>0</v>
      </c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</row>
    <row r="1065" spans="1:59" outlineLevel="1" x14ac:dyDescent="0.2">
      <c r="A1065" s="155"/>
      <c r="B1065" s="156"/>
      <c r="C1065" s="187" t="s">
        <v>147</v>
      </c>
      <c r="D1065" s="158"/>
      <c r="E1065" s="159"/>
      <c r="F1065" s="157"/>
      <c r="G1065" s="157"/>
      <c r="H1065" s="157"/>
      <c r="I1065" s="157"/>
      <c r="J1065" s="157"/>
      <c r="K1065" s="157"/>
      <c r="L1065" s="157"/>
      <c r="M1065" s="157"/>
      <c r="N1065" s="157"/>
      <c r="O1065" s="157"/>
      <c r="P1065" s="157"/>
      <c r="Q1065" s="157"/>
      <c r="R1065" s="157"/>
      <c r="S1065" s="157"/>
      <c r="T1065" s="157"/>
      <c r="U1065" s="157"/>
      <c r="V1065" s="157"/>
      <c r="W1065" s="157"/>
      <c r="X1065" s="148"/>
      <c r="Y1065" s="148"/>
      <c r="Z1065" s="148"/>
      <c r="AA1065" s="148"/>
      <c r="AB1065" s="148"/>
      <c r="AC1065" s="148"/>
      <c r="AD1065" s="148"/>
      <c r="AE1065" s="148"/>
      <c r="AF1065" s="148" t="s">
        <v>135</v>
      </c>
      <c r="AG1065" s="148">
        <v>0</v>
      </c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</row>
    <row r="1066" spans="1:59" outlineLevel="1" x14ac:dyDescent="0.2">
      <c r="A1066" s="155"/>
      <c r="B1066" s="156"/>
      <c r="C1066" s="187" t="s">
        <v>760</v>
      </c>
      <c r="D1066" s="158"/>
      <c r="E1066" s="159">
        <v>1</v>
      </c>
      <c r="F1066" s="157"/>
      <c r="G1066" s="157"/>
      <c r="H1066" s="157"/>
      <c r="I1066" s="157"/>
      <c r="J1066" s="157"/>
      <c r="K1066" s="157"/>
      <c r="L1066" s="157"/>
      <c r="M1066" s="157"/>
      <c r="N1066" s="157"/>
      <c r="O1066" s="157"/>
      <c r="P1066" s="157"/>
      <c r="Q1066" s="157"/>
      <c r="R1066" s="157"/>
      <c r="S1066" s="157"/>
      <c r="T1066" s="157"/>
      <c r="U1066" s="157"/>
      <c r="V1066" s="157"/>
      <c r="W1066" s="157"/>
      <c r="X1066" s="148"/>
      <c r="Y1066" s="148"/>
      <c r="Z1066" s="148"/>
      <c r="AA1066" s="148"/>
      <c r="AB1066" s="148"/>
      <c r="AC1066" s="148"/>
      <c r="AD1066" s="148"/>
      <c r="AE1066" s="148"/>
      <c r="AF1066" s="148" t="s">
        <v>135</v>
      </c>
      <c r="AG1066" s="148">
        <v>0</v>
      </c>
      <c r="AH1066" s="148"/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</row>
    <row r="1067" spans="1:59" outlineLevel="1" x14ac:dyDescent="0.2">
      <c r="A1067" s="169">
        <v>157</v>
      </c>
      <c r="B1067" s="170" t="s">
        <v>762</v>
      </c>
      <c r="C1067" s="186" t="s">
        <v>763</v>
      </c>
      <c r="D1067" s="171" t="s">
        <v>294</v>
      </c>
      <c r="E1067" s="172">
        <v>13</v>
      </c>
      <c r="F1067" s="173"/>
      <c r="G1067" s="174">
        <f>ROUND(E1067*F1067,2)</f>
        <v>0</v>
      </c>
      <c r="H1067" s="173"/>
      <c r="I1067" s="174">
        <f>ROUND(E1067*H1067,2)</f>
        <v>0</v>
      </c>
      <c r="J1067" s="173"/>
      <c r="K1067" s="174">
        <f>ROUND(E1067*J1067,2)</f>
        <v>0</v>
      </c>
      <c r="L1067" s="174">
        <v>21</v>
      </c>
      <c r="M1067" s="174">
        <f>G1067*(1+L1067/100)</f>
        <v>0</v>
      </c>
      <c r="N1067" s="174">
        <v>0</v>
      </c>
      <c r="O1067" s="174">
        <f>ROUND(E1067*N1067,2)</f>
        <v>0</v>
      </c>
      <c r="P1067" s="174">
        <v>0</v>
      </c>
      <c r="Q1067" s="174">
        <f>ROUND(E1067*P1067,2)</f>
        <v>0</v>
      </c>
      <c r="R1067" s="174"/>
      <c r="S1067" s="175" t="s">
        <v>131</v>
      </c>
      <c r="T1067" s="157">
        <v>0.77500000000000002</v>
      </c>
      <c r="U1067" s="157">
        <f>ROUND(E1067*T1067,2)</f>
        <v>10.08</v>
      </c>
      <c r="V1067" s="157"/>
      <c r="W1067" s="157" t="s">
        <v>132</v>
      </c>
      <c r="X1067" s="148"/>
      <c r="Y1067" s="148"/>
      <c r="Z1067" s="148"/>
      <c r="AA1067" s="148"/>
      <c r="AB1067" s="148"/>
      <c r="AC1067" s="148"/>
      <c r="AD1067" s="148"/>
      <c r="AE1067" s="148"/>
      <c r="AF1067" s="148" t="s">
        <v>457</v>
      </c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</row>
    <row r="1068" spans="1:59" outlineLevel="1" x14ac:dyDescent="0.2">
      <c r="A1068" s="155"/>
      <c r="B1068" s="156"/>
      <c r="C1068" s="187" t="s">
        <v>764</v>
      </c>
      <c r="D1068" s="158"/>
      <c r="E1068" s="159">
        <v>6</v>
      </c>
      <c r="F1068" s="157"/>
      <c r="G1068" s="157"/>
      <c r="H1068" s="157"/>
      <c r="I1068" s="157"/>
      <c r="J1068" s="157"/>
      <c r="K1068" s="157"/>
      <c r="L1068" s="157"/>
      <c r="M1068" s="157"/>
      <c r="N1068" s="157"/>
      <c r="O1068" s="157"/>
      <c r="P1068" s="157"/>
      <c r="Q1068" s="157"/>
      <c r="R1068" s="157"/>
      <c r="S1068" s="157"/>
      <c r="T1068" s="157"/>
      <c r="U1068" s="157"/>
      <c r="V1068" s="157"/>
      <c r="W1068" s="157"/>
      <c r="X1068" s="148"/>
      <c r="Y1068" s="148"/>
      <c r="Z1068" s="148"/>
      <c r="AA1068" s="148"/>
      <c r="AB1068" s="148"/>
      <c r="AC1068" s="148"/>
      <c r="AD1068" s="148"/>
      <c r="AE1068" s="148"/>
      <c r="AF1068" s="148" t="s">
        <v>135</v>
      </c>
      <c r="AG1068" s="148">
        <v>0</v>
      </c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</row>
    <row r="1069" spans="1:59" outlineLevel="1" x14ac:dyDescent="0.2">
      <c r="A1069" s="155"/>
      <c r="B1069" s="156"/>
      <c r="C1069" s="187" t="s">
        <v>765</v>
      </c>
      <c r="D1069" s="158"/>
      <c r="E1069" s="159">
        <v>6</v>
      </c>
      <c r="F1069" s="157"/>
      <c r="G1069" s="157"/>
      <c r="H1069" s="157"/>
      <c r="I1069" s="157"/>
      <c r="J1069" s="157"/>
      <c r="K1069" s="157"/>
      <c r="L1069" s="157"/>
      <c r="M1069" s="157"/>
      <c r="N1069" s="157"/>
      <c r="O1069" s="157"/>
      <c r="P1069" s="157"/>
      <c r="Q1069" s="157"/>
      <c r="R1069" s="157"/>
      <c r="S1069" s="157"/>
      <c r="T1069" s="157"/>
      <c r="U1069" s="157"/>
      <c r="V1069" s="157"/>
      <c r="W1069" s="157"/>
      <c r="X1069" s="148"/>
      <c r="Y1069" s="148"/>
      <c r="Z1069" s="148"/>
      <c r="AA1069" s="148"/>
      <c r="AB1069" s="148"/>
      <c r="AC1069" s="148"/>
      <c r="AD1069" s="148"/>
      <c r="AE1069" s="148"/>
      <c r="AF1069" s="148" t="s">
        <v>135</v>
      </c>
      <c r="AG1069" s="148">
        <v>0</v>
      </c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</row>
    <row r="1070" spans="1:59" outlineLevel="1" x14ac:dyDescent="0.2">
      <c r="A1070" s="155"/>
      <c r="B1070" s="156"/>
      <c r="C1070" s="187" t="s">
        <v>766</v>
      </c>
      <c r="D1070" s="158"/>
      <c r="E1070" s="159">
        <v>1</v>
      </c>
      <c r="F1070" s="157"/>
      <c r="G1070" s="157"/>
      <c r="H1070" s="157"/>
      <c r="I1070" s="157"/>
      <c r="J1070" s="157"/>
      <c r="K1070" s="157"/>
      <c r="L1070" s="157"/>
      <c r="M1070" s="157"/>
      <c r="N1070" s="157"/>
      <c r="O1070" s="157"/>
      <c r="P1070" s="157"/>
      <c r="Q1070" s="157"/>
      <c r="R1070" s="157"/>
      <c r="S1070" s="157"/>
      <c r="T1070" s="157"/>
      <c r="U1070" s="157"/>
      <c r="V1070" s="157"/>
      <c r="W1070" s="157"/>
      <c r="X1070" s="148"/>
      <c r="Y1070" s="148"/>
      <c r="Z1070" s="148"/>
      <c r="AA1070" s="148"/>
      <c r="AB1070" s="148"/>
      <c r="AC1070" s="148"/>
      <c r="AD1070" s="148"/>
      <c r="AE1070" s="148"/>
      <c r="AF1070" s="148" t="s">
        <v>135</v>
      </c>
      <c r="AG1070" s="148">
        <v>0</v>
      </c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</row>
    <row r="1071" spans="1:59" outlineLevel="1" x14ac:dyDescent="0.2">
      <c r="A1071" s="169">
        <v>158</v>
      </c>
      <c r="B1071" s="170" t="s">
        <v>767</v>
      </c>
      <c r="C1071" s="186" t="s">
        <v>768</v>
      </c>
      <c r="D1071" s="171" t="s">
        <v>294</v>
      </c>
      <c r="E1071" s="172">
        <v>13</v>
      </c>
      <c r="F1071" s="173"/>
      <c r="G1071" s="174">
        <f>ROUND(E1071*F1071,2)</f>
        <v>0</v>
      </c>
      <c r="H1071" s="173"/>
      <c r="I1071" s="174">
        <f>ROUND(E1071*H1071,2)</f>
        <v>0</v>
      </c>
      <c r="J1071" s="173"/>
      <c r="K1071" s="174">
        <f>ROUND(E1071*J1071,2)</f>
        <v>0</v>
      </c>
      <c r="L1071" s="174">
        <v>21</v>
      </c>
      <c r="M1071" s="174">
        <f>G1071*(1+L1071/100)</f>
        <v>0</v>
      </c>
      <c r="N1071" s="174">
        <v>7.5000000000000002E-4</v>
      </c>
      <c r="O1071" s="174">
        <f>ROUND(E1071*N1071,2)</f>
        <v>0.01</v>
      </c>
      <c r="P1071" s="174">
        <v>0</v>
      </c>
      <c r="Q1071" s="174">
        <f>ROUND(E1071*P1071,2)</f>
        <v>0</v>
      </c>
      <c r="R1071" s="174" t="s">
        <v>189</v>
      </c>
      <c r="S1071" s="175" t="s">
        <v>131</v>
      </c>
      <c r="T1071" s="157">
        <v>0</v>
      </c>
      <c r="U1071" s="157">
        <f>ROUND(E1071*T1071,2)</f>
        <v>0</v>
      </c>
      <c r="V1071" s="157"/>
      <c r="W1071" s="157" t="s">
        <v>190</v>
      </c>
      <c r="X1071" s="148"/>
      <c r="Y1071" s="148"/>
      <c r="Z1071" s="148"/>
      <c r="AA1071" s="148"/>
      <c r="AB1071" s="148"/>
      <c r="AC1071" s="148"/>
      <c r="AD1071" s="148"/>
      <c r="AE1071" s="148"/>
      <c r="AF1071" s="148" t="s">
        <v>191</v>
      </c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</row>
    <row r="1072" spans="1:59" outlineLevel="1" x14ac:dyDescent="0.2">
      <c r="A1072" s="155"/>
      <c r="B1072" s="156"/>
      <c r="C1072" s="187" t="s">
        <v>764</v>
      </c>
      <c r="D1072" s="158"/>
      <c r="E1072" s="159">
        <v>6</v>
      </c>
      <c r="F1072" s="157"/>
      <c r="G1072" s="157"/>
      <c r="H1072" s="157"/>
      <c r="I1072" s="157"/>
      <c r="J1072" s="157"/>
      <c r="K1072" s="157"/>
      <c r="L1072" s="157"/>
      <c r="M1072" s="157"/>
      <c r="N1072" s="157"/>
      <c r="O1072" s="157"/>
      <c r="P1072" s="157"/>
      <c r="Q1072" s="157"/>
      <c r="R1072" s="157"/>
      <c r="S1072" s="157"/>
      <c r="T1072" s="157"/>
      <c r="U1072" s="157"/>
      <c r="V1072" s="157"/>
      <c r="W1072" s="157"/>
      <c r="X1072" s="148"/>
      <c r="Y1072" s="148"/>
      <c r="Z1072" s="148"/>
      <c r="AA1072" s="148"/>
      <c r="AB1072" s="148"/>
      <c r="AC1072" s="148"/>
      <c r="AD1072" s="148"/>
      <c r="AE1072" s="148"/>
      <c r="AF1072" s="148" t="s">
        <v>135</v>
      </c>
      <c r="AG1072" s="148">
        <v>0</v>
      </c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</row>
    <row r="1073" spans="1:59" outlineLevel="1" x14ac:dyDescent="0.2">
      <c r="A1073" s="155"/>
      <c r="B1073" s="156"/>
      <c r="C1073" s="187" t="s">
        <v>765</v>
      </c>
      <c r="D1073" s="158"/>
      <c r="E1073" s="159">
        <v>6</v>
      </c>
      <c r="F1073" s="157"/>
      <c r="G1073" s="157"/>
      <c r="H1073" s="157"/>
      <c r="I1073" s="157"/>
      <c r="J1073" s="157"/>
      <c r="K1073" s="157"/>
      <c r="L1073" s="157"/>
      <c r="M1073" s="157"/>
      <c r="N1073" s="157"/>
      <c r="O1073" s="157"/>
      <c r="P1073" s="157"/>
      <c r="Q1073" s="157"/>
      <c r="R1073" s="157"/>
      <c r="S1073" s="157"/>
      <c r="T1073" s="157"/>
      <c r="U1073" s="157"/>
      <c r="V1073" s="157"/>
      <c r="W1073" s="157"/>
      <c r="X1073" s="148"/>
      <c r="Y1073" s="148"/>
      <c r="Z1073" s="148"/>
      <c r="AA1073" s="148"/>
      <c r="AB1073" s="148"/>
      <c r="AC1073" s="148"/>
      <c r="AD1073" s="148"/>
      <c r="AE1073" s="148"/>
      <c r="AF1073" s="148" t="s">
        <v>135</v>
      </c>
      <c r="AG1073" s="148">
        <v>0</v>
      </c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</row>
    <row r="1074" spans="1:59" outlineLevel="1" x14ac:dyDescent="0.2">
      <c r="A1074" s="155"/>
      <c r="B1074" s="156"/>
      <c r="C1074" s="187" t="s">
        <v>766</v>
      </c>
      <c r="D1074" s="158"/>
      <c r="E1074" s="159">
        <v>1</v>
      </c>
      <c r="F1074" s="157"/>
      <c r="G1074" s="157"/>
      <c r="H1074" s="157"/>
      <c r="I1074" s="157"/>
      <c r="J1074" s="157"/>
      <c r="K1074" s="157"/>
      <c r="L1074" s="157"/>
      <c r="M1074" s="157"/>
      <c r="N1074" s="157"/>
      <c r="O1074" s="157"/>
      <c r="P1074" s="157"/>
      <c r="Q1074" s="157"/>
      <c r="R1074" s="157"/>
      <c r="S1074" s="157"/>
      <c r="T1074" s="157"/>
      <c r="U1074" s="157"/>
      <c r="V1074" s="157"/>
      <c r="W1074" s="157"/>
      <c r="X1074" s="148"/>
      <c r="Y1074" s="148"/>
      <c r="Z1074" s="148"/>
      <c r="AA1074" s="148"/>
      <c r="AB1074" s="148"/>
      <c r="AC1074" s="148"/>
      <c r="AD1074" s="148"/>
      <c r="AE1074" s="148"/>
      <c r="AF1074" s="148" t="s">
        <v>135</v>
      </c>
      <c r="AG1074" s="148">
        <v>0</v>
      </c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</row>
    <row r="1075" spans="1:59" outlineLevel="1" x14ac:dyDescent="0.2">
      <c r="A1075" s="169">
        <v>159</v>
      </c>
      <c r="B1075" s="170" t="s">
        <v>769</v>
      </c>
      <c r="C1075" s="186" t="s">
        <v>770</v>
      </c>
      <c r="D1075" s="171" t="s">
        <v>294</v>
      </c>
      <c r="E1075" s="172">
        <v>6</v>
      </c>
      <c r="F1075" s="173"/>
      <c r="G1075" s="174">
        <f>ROUND(E1075*F1075,2)</f>
        <v>0</v>
      </c>
      <c r="H1075" s="173"/>
      <c r="I1075" s="174">
        <f>ROUND(E1075*H1075,2)</f>
        <v>0</v>
      </c>
      <c r="J1075" s="173"/>
      <c r="K1075" s="174">
        <f>ROUND(E1075*J1075,2)</f>
        <v>0</v>
      </c>
      <c r="L1075" s="174">
        <v>21</v>
      </c>
      <c r="M1075" s="174">
        <f>G1075*(1+L1075/100)</f>
        <v>0</v>
      </c>
      <c r="N1075" s="174">
        <v>1.7000000000000001E-2</v>
      </c>
      <c r="O1075" s="174">
        <f>ROUND(E1075*N1075,2)</f>
        <v>0.1</v>
      </c>
      <c r="P1075" s="174">
        <v>0</v>
      </c>
      <c r="Q1075" s="174">
        <f>ROUND(E1075*P1075,2)</f>
        <v>0</v>
      </c>
      <c r="R1075" s="174" t="s">
        <v>189</v>
      </c>
      <c r="S1075" s="175" t="s">
        <v>131</v>
      </c>
      <c r="T1075" s="157">
        <v>0</v>
      </c>
      <c r="U1075" s="157">
        <f>ROUND(E1075*T1075,2)</f>
        <v>0</v>
      </c>
      <c r="V1075" s="157"/>
      <c r="W1075" s="157" t="s">
        <v>190</v>
      </c>
      <c r="X1075" s="148"/>
      <c r="Y1075" s="148"/>
      <c r="Z1075" s="148"/>
      <c r="AA1075" s="148"/>
      <c r="AB1075" s="148"/>
      <c r="AC1075" s="148"/>
      <c r="AD1075" s="148"/>
      <c r="AE1075" s="148"/>
      <c r="AF1075" s="148" t="s">
        <v>191</v>
      </c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</row>
    <row r="1076" spans="1:59" outlineLevel="1" x14ac:dyDescent="0.2">
      <c r="A1076" s="155"/>
      <c r="B1076" s="156"/>
      <c r="C1076" s="187" t="s">
        <v>771</v>
      </c>
      <c r="D1076" s="158"/>
      <c r="E1076" s="159">
        <v>3</v>
      </c>
      <c r="F1076" s="157"/>
      <c r="G1076" s="157"/>
      <c r="H1076" s="157"/>
      <c r="I1076" s="157"/>
      <c r="J1076" s="157"/>
      <c r="K1076" s="157"/>
      <c r="L1076" s="157"/>
      <c r="M1076" s="157"/>
      <c r="N1076" s="157"/>
      <c r="O1076" s="157"/>
      <c r="P1076" s="157"/>
      <c r="Q1076" s="157"/>
      <c r="R1076" s="157"/>
      <c r="S1076" s="157"/>
      <c r="T1076" s="157"/>
      <c r="U1076" s="157"/>
      <c r="V1076" s="157"/>
      <c r="W1076" s="157"/>
      <c r="X1076" s="148"/>
      <c r="Y1076" s="148"/>
      <c r="Z1076" s="148"/>
      <c r="AA1076" s="148"/>
      <c r="AB1076" s="148"/>
      <c r="AC1076" s="148"/>
      <c r="AD1076" s="148"/>
      <c r="AE1076" s="148"/>
      <c r="AF1076" s="148" t="s">
        <v>135</v>
      </c>
      <c r="AG1076" s="148">
        <v>0</v>
      </c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</row>
    <row r="1077" spans="1:59" outlineLevel="1" x14ac:dyDescent="0.2">
      <c r="A1077" s="155"/>
      <c r="B1077" s="156"/>
      <c r="C1077" s="187" t="s">
        <v>771</v>
      </c>
      <c r="D1077" s="158"/>
      <c r="E1077" s="159">
        <v>3</v>
      </c>
      <c r="F1077" s="157"/>
      <c r="G1077" s="157"/>
      <c r="H1077" s="157"/>
      <c r="I1077" s="157"/>
      <c r="J1077" s="157"/>
      <c r="K1077" s="157"/>
      <c r="L1077" s="157"/>
      <c r="M1077" s="157"/>
      <c r="N1077" s="157"/>
      <c r="O1077" s="157"/>
      <c r="P1077" s="157"/>
      <c r="Q1077" s="157"/>
      <c r="R1077" s="157"/>
      <c r="S1077" s="157"/>
      <c r="T1077" s="157"/>
      <c r="U1077" s="157"/>
      <c r="V1077" s="157"/>
      <c r="W1077" s="157"/>
      <c r="X1077" s="148"/>
      <c r="Y1077" s="148"/>
      <c r="Z1077" s="148"/>
      <c r="AA1077" s="148"/>
      <c r="AB1077" s="148"/>
      <c r="AC1077" s="148"/>
      <c r="AD1077" s="148"/>
      <c r="AE1077" s="148"/>
      <c r="AF1077" s="148" t="s">
        <v>135</v>
      </c>
      <c r="AG1077" s="148">
        <v>0</v>
      </c>
      <c r="AH1077" s="148"/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</row>
    <row r="1078" spans="1:59" outlineLevel="1" x14ac:dyDescent="0.2">
      <c r="A1078" s="169">
        <v>160</v>
      </c>
      <c r="B1078" s="170" t="s">
        <v>772</v>
      </c>
      <c r="C1078" s="186" t="s">
        <v>773</v>
      </c>
      <c r="D1078" s="171" t="s">
        <v>294</v>
      </c>
      <c r="E1078" s="172">
        <v>4</v>
      </c>
      <c r="F1078" s="173"/>
      <c r="G1078" s="174">
        <f>ROUND(E1078*F1078,2)</f>
        <v>0</v>
      </c>
      <c r="H1078" s="173"/>
      <c r="I1078" s="174">
        <f>ROUND(E1078*H1078,2)</f>
        <v>0</v>
      </c>
      <c r="J1078" s="173"/>
      <c r="K1078" s="174">
        <f>ROUND(E1078*J1078,2)</f>
        <v>0</v>
      </c>
      <c r="L1078" s="174">
        <v>21</v>
      </c>
      <c r="M1078" s="174">
        <f>G1078*(1+L1078/100)</f>
        <v>0</v>
      </c>
      <c r="N1078" s="174">
        <v>1.9E-2</v>
      </c>
      <c r="O1078" s="174">
        <f>ROUND(E1078*N1078,2)</f>
        <v>0.08</v>
      </c>
      <c r="P1078" s="174">
        <v>0</v>
      </c>
      <c r="Q1078" s="174">
        <f>ROUND(E1078*P1078,2)</f>
        <v>0</v>
      </c>
      <c r="R1078" s="174" t="s">
        <v>189</v>
      </c>
      <c r="S1078" s="175" t="s">
        <v>131</v>
      </c>
      <c r="T1078" s="157">
        <v>0</v>
      </c>
      <c r="U1078" s="157">
        <f>ROUND(E1078*T1078,2)</f>
        <v>0</v>
      </c>
      <c r="V1078" s="157"/>
      <c r="W1078" s="157" t="s">
        <v>190</v>
      </c>
      <c r="X1078" s="148"/>
      <c r="Y1078" s="148"/>
      <c r="Z1078" s="148"/>
      <c r="AA1078" s="148"/>
      <c r="AB1078" s="148"/>
      <c r="AC1078" s="148"/>
      <c r="AD1078" s="148"/>
      <c r="AE1078" s="148"/>
      <c r="AF1078" s="148" t="s">
        <v>191</v>
      </c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</row>
    <row r="1079" spans="1:59" outlineLevel="1" x14ac:dyDescent="0.2">
      <c r="A1079" s="155"/>
      <c r="B1079" s="156"/>
      <c r="C1079" s="187" t="s">
        <v>774</v>
      </c>
      <c r="D1079" s="158"/>
      <c r="E1079" s="159">
        <v>2</v>
      </c>
      <c r="F1079" s="157"/>
      <c r="G1079" s="157"/>
      <c r="H1079" s="157"/>
      <c r="I1079" s="157"/>
      <c r="J1079" s="157"/>
      <c r="K1079" s="157"/>
      <c r="L1079" s="157"/>
      <c r="M1079" s="157"/>
      <c r="N1079" s="157"/>
      <c r="O1079" s="157"/>
      <c r="P1079" s="157"/>
      <c r="Q1079" s="157"/>
      <c r="R1079" s="157"/>
      <c r="S1079" s="157"/>
      <c r="T1079" s="157"/>
      <c r="U1079" s="157"/>
      <c r="V1079" s="157"/>
      <c r="W1079" s="157"/>
      <c r="X1079" s="148"/>
      <c r="Y1079" s="148"/>
      <c r="Z1079" s="148"/>
      <c r="AA1079" s="148"/>
      <c r="AB1079" s="148"/>
      <c r="AC1079" s="148"/>
      <c r="AD1079" s="148"/>
      <c r="AE1079" s="148"/>
      <c r="AF1079" s="148" t="s">
        <v>135</v>
      </c>
      <c r="AG1079" s="148">
        <v>0</v>
      </c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</row>
    <row r="1080" spans="1:59" outlineLevel="1" x14ac:dyDescent="0.2">
      <c r="A1080" s="155"/>
      <c r="B1080" s="156"/>
      <c r="C1080" s="187" t="s">
        <v>774</v>
      </c>
      <c r="D1080" s="158"/>
      <c r="E1080" s="159">
        <v>2</v>
      </c>
      <c r="F1080" s="157"/>
      <c r="G1080" s="157"/>
      <c r="H1080" s="157"/>
      <c r="I1080" s="157"/>
      <c r="J1080" s="157"/>
      <c r="K1080" s="157"/>
      <c r="L1080" s="157"/>
      <c r="M1080" s="157"/>
      <c r="N1080" s="157"/>
      <c r="O1080" s="157"/>
      <c r="P1080" s="157"/>
      <c r="Q1080" s="157"/>
      <c r="R1080" s="157"/>
      <c r="S1080" s="157"/>
      <c r="T1080" s="157"/>
      <c r="U1080" s="157"/>
      <c r="V1080" s="157"/>
      <c r="W1080" s="157"/>
      <c r="X1080" s="148"/>
      <c r="Y1080" s="148"/>
      <c r="Z1080" s="148"/>
      <c r="AA1080" s="148"/>
      <c r="AB1080" s="148"/>
      <c r="AC1080" s="148"/>
      <c r="AD1080" s="148"/>
      <c r="AE1080" s="148"/>
      <c r="AF1080" s="148" t="s">
        <v>135</v>
      </c>
      <c r="AG1080" s="148">
        <v>0</v>
      </c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</row>
    <row r="1081" spans="1:59" outlineLevel="1" x14ac:dyDescent="0.2">
      <c r="A1081" s="169">
        <v>161</v>
      </c>
      <c r="B1081" s="170" t="s">
        <v>775</v>
      </c>
      <c r="C1081" s="186" t="s">
        <v>776</v>
      </c>
      <c r="D1081" s="171" t="s">
        <v>294</v>
      </c>
      <c r="E1081" s="172">
        <v>1</v>
      </c>
      <c r="F1081" s="173"/>
      <c r="G1081" s="174">
        <f>ROUND(E1081*F1081,2)</f>
        <v>0</v>
      </c>
      <c r="H1081" s="173"/>
      <c r="I1081" s="174">
        <f>ROUND(E1081*H1081,2)</f>
        <v>0</v>
      </c>
      <c r="J1081" s="173"/>
      <c r="K1081" s="174">
        <f>ROUND(E1081*J1081,2)</f>
        <v>0</v>
      </c>
      <c r="L1081" s="174">
        <v>21</v>
      </c>
      <c r="M1081" s="174">
        <f>G1081*(1+L1081/100)</f>
        <v>0</v>
      </c>
      <c r="N1081" s="174">
        <v>2.1000000000000001E-2</v>
      </c>
      <c r="O1081" s="174">
        <f>ROUND(E1081*N1081,2)</f>
        <v>0.02</v>
      </c>
      <c r="P1081" s="174">
        <v>0</v>
      </c>
      <c r="Q1081" s="174">
        <f>ROUND(E1081*P1081,2)</f>
        <v>0</v>
      </c>
      <c r="R1081" s="174" t="s">
        <v>189</v>
      </c>
      <c r="S1081" s="175" t="s">
        <v>131</v>
      </c>
      <c r="T1081" s="157">
        <v>0</v>
      </c>
      <c r="U1081" s="157">
        <f>ROUND(E1081*T1081,2)</f>
        <v>0</v>
      </c>
      <c r="V1081" s="157"/>
      <c r="W1081" s="157" t="s">
        <v>190</v>
      </c>
      <c r="X1081" s="148"/>
      <c r="Y1081" s="148"/>
      <c r="Z1081" s="148"/>
      <c r="AA1081" s="148"/>
      <c r="AB1081" s="148"/>
      <c r="AC1081" s="148"/>
      <c r="AD1081" s="148"/>
      <c r="AE1081" s="148"/>
      <c r="AF1081" s="148" t="s">
        <v>303</v>
      </c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</row>
    <row r="1082" spans="1:59" outlineLevel="1" x14ac:dyDescent="0.2">
      <c r="A1082" s="155"/>
      <c r="B1082" s="156"/>
      <c r="C1082" s="187" t="s">
        <v>140</v>
      </c>
      <c r="D1082" s="158"/>
      <c r="E1082" s="159"/>
      <c r="F1082" s="157"/>
      <c r="G1082" s="157"/>
      <c r="H1082" s="157"/>
      <c r="I1082" s="157"/>
      <c r="J1082" s="157"/>
      <c r="K1082" s="157"/>
      <c r="L1082" s="157"/>
      <c r="M1082" s="157"/>
      <c r="N1082" s="157"/>
      <c r="O1082" s="157"/>
      <c r="P1082" s="157"/>
      <c r="Q1082" s="157"/>
      <c r="R1082" s="157"/>
      <c r="S1082" s="157"/>
      <c r="T1082" s="157"/>
      <c r="U1082" s="157"/>
      <c r="V1082" s="157"/>
      <c r="W1082" s="157"/>
      <c r="X1082" s="148"/>
      <c r="Y1082" s="148"/>
      <c r="Z1082" s="148"/>
      <c r="AA1082" s="148"/>
      <c r="AB1082" s="148"/>
      <c r="AC1082" s="148"/>
      <c r="AD1082" s="148"/>
      <c r="AE1082" s="148"/>
      <c r="AF1082" s="148" t="s">
        <v>135</v>
      </c>
      <c r="AG1082" s="148">
        <v>0</v>
      </c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</row>
    <row r="1083" spans="1:59" outlineLevel="1" x14ac:dyDescent="0.2">
      <c r="A1083" s="155"/>
      <c r="B1083" s="156"/>
      <c r="C1083" s="187" t="s">
        <v>761</v>
      </c>
      <c r="D1083" s="158"/>
      <c r="E1083" s="159">
        <v>1</v>
      </c>
      <c r="F1083" s="157"/>
      <c r="G1083" s="157"/>
      <c r="H1083" s="157"/>
      <c r="I1083" s="157"/>
      <c r="J1083" s="157"/>
      <c r="K1083" s="157"/>
      <c r="L1083" s="157"/>
      <c r="M1083" s="157"/>
      <c r="N1083" s="157"/>
      <c r="O1083" s="157"/>
      <c r="P1083" s="157"/>
      <c r="Q1083" s="157"/>
      <c r="R1083" s="157"/>
      <c r="S1083" s="157"/>
      <c r="T1083" s="157"/>
      <c r="U1083" s="157"/>
      <c r="V1083" s="157"/>
      <c r="W1083" s="157"/>
      <c r="X1083" s="148"/>
      <c r="Y1083" s="148"/>
      <c r="Z1083" s="148"/>
      <c r="AA1083" s="148"/>
      <c r="AB1083" s="148"/>
      <c r="AC1083" s="148"/>
      <c r="AD1083" s="148"/>
      <c r="AE1083" s="148"/>
      <c r="AF1083" s="148" t="s">
        <v>135</v>
      </c>
      <c r="AG1083" s="148">
        <v>0</v>
      </c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</row>
    <row r="1084" spans="1:59" outlineLevel="1" x14ac:dyDescent="0.2">
      <c r="A1084" s="169">
        <v>162</v>
      </c>
      <c r="B1084" s="170" t="s">
        <v>777</v>
      </c>
      <c r="C1084" s="186" t="s">
        <v>778</v>
      </c>
      <c r="D1084" s="171" t="s">
        <v>294</v>
      </c>
      <c r="E1084" s="172">
        <v>2</v>
      </c>
      <c r="F1084" s="173"/>
      <c r="G1084" s="174">
        <f>ROUND(E1084*F1084,2)</f>
        <v>0</v>
      </c>
      <c r="H1084" s="173"/>
      <c r="I1084" s="174">
        <f>ROUND(E1084*H1084,2)</f>
        <v>0</v>
      </c>
      <c r="J1084" s="173"/>
      <c r="K1084" s="174">
        <f>ROUND(E1084*J1084,2)</f>
        <v>0</v>
      </c>
      <c r="L1084" s="174">
        <v>21</v>
      </c>
      <c r="M1084" s="174">
        <f>G1084*(1+L1084/100)</f>
        <v>0</v>
      </c>
      <c r="N1084" s="174">
        <v>2.3E-2</v>
      </c>
      <c r="O1084" s="174">
        <f>ROUND(E1084*N1084,2)</f>
        <v>0.05</v>
      </c>
      <c r="P1084" s="174">
        <v>0</v>
      </c>
      <c r="Q1084" s="174">
        <f>ROUND(E1084*P1084,2)</f>
        <v>0</v>
      </c>
      <c r="R1084" s="174" t="s">
        <v>189</v>
      </c>
      <c r="S1084" s="175" t="s">
        <v>131</v>
      </c>
      <c r="T1084" s="157">
        <v>0</v>
      </c>
      <c r="U1084" s="157">
        <f>ROUND(E1084*T1084,2)</f>
        <v>0</v>
      </c>
      <c r="V1084" s="157"/>
      <c r="W1084" s="157" t="s">
        <v>190</v>
      </c>
      <c r="X1084" s="148"/>
      <c r="Y1084" s="148"/>
      <c r="Z1084" s="148"/>
      <c r="AA1084" s="148"/>
      <c r="AB1084" s="148"/>
      <c r="AC1084" s="148"/>
      <c r="AD1084" s="148"/>
      <c r="AE1084" s="148"/>
      <c r="AF1084" s="148" t="s">
        <v>303</v>
      </c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</row>
    <row r="1085" spans="1:59" outlineLevel="1" x14ac:dyDescent="0.2">
      <c r="A1085" s="155"/>
      <c r="B1085" s="156"/>
      <c r="C1085" s="187" t="s">
        <v>140</v>
      </c>
      <c r="D1085" s="158"/>
      <c r="E1085" s="159"/>
      <c r="F1085" s="157"/>
      <c r="G1085" s="157"/>
      <c r="H1085" s="157"/>
      <c r="I1085" s="157"/>
      <c r="J1085" s="157"/>
      <c r="K1085" s="157"/>
      <c r="L1085" s="157"/>
      <c r="M1085" s="157"/>
      <c r="N1085" s="157"/>
      <c r="O1085" s="157"/>
      <c r="P1085" s="157"/>
      <c r="Q1085" s="157"/>
      <c r="R1085" s="157"/>
      <c r="S1085" s="157"/>
      <c r="T1085" s="157"/>
      <c r="U1085" s="157"/>
      <c r="V1085" s="157"/>
      <c r="W1085" s="157"/>
      <c r="X1085" s="148"/>
      <c r="Y1085" s="148"/>
      <c r="Z1085" s="148"/>
      <c r="AA1085" s="148"/>
      <c r="AB1085" s="148"/>
      <c r="AC1085" s="148"/>
      <c r="AD1085" s="148"/>
      <c r="AE1085" s="148"/>
      <c r="AF1085" s="148" t="s">
        <v>135</v>
      </c>
      <c r="AG1085" s="148">
        <v>0</v>
      </c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</row>
    <row r="1086" spans="1:59" outlineLevel="1" x14ac:dyDescent="0.2">
      <c r="A1086" s="155"/>
      <c r="B1086" s="156"/>
      <c r="C1086" s="187" t="s">
        <v>760</v>
      </c>
      <c r="D1086" s="158"/>
      <c r="E1086" s="159">
        <v>1</v>
      </c>
      <c r="F1086" s="157"/>
      <c r="G1086" s="157"/>
      <c r="H1086" s="157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48"/>
      <c r="Y1086" s="148"/>
      <c r="Z1086" s="148"/>
      <c r="AA1086" s="148"/>
      <c r="AB1086" s="148"/>
      <c r="AC1086" s="148"/>
      <c r="AD1086" s="148"/>
      <c r="AE1086" s="148"/>
      <c r="AF1086" s="148" t="s">
        <v>135</v>
      </c>
      <c r="AG1086" s="148">
        <v>0</v>
      </c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</row>
    <row r="1087" spans="1:59" outlineLevel="1" x14ac:dyDescent="0.2">
      <c r="A1087" s="155"/>
      <c r="B1087" s="156"/>
      <c r="C1087" s="187" t="s">
        <v>147</v>
      </c>
      <c r="D1087" s="158"/>
      <c r="E1087" s="159"/>
      <c r="F1087" s="157"/>
      <c r="G1087" s="157"/>
      <c r="H1087" s="157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48"/>
      <c r="Y1087" s="148"/>
      <c r="Z1087" s="148"/>
      <c r="AA1087" s="148"/>
      <c r="AB1087" s="148"/>
      <c r="AC1087" s="148"/>
      <c r="AD1087" s="148"/>
      <c r="AE1087" s="148"/>
      <c r="AF1087" s="148" t="s">
        <v>135</v>
      </c>
      <c r="AG1087" s="148">
        <v>0</v>
      </c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</row>
    <row r="1088" spans="1:59" outlineLevel="1" x14ac:dyDescent="0.2">
      <c r="A1088" s="155"/>
      <c r="B1088" s="156"/>
      <c r="C1088" s="187" t="s">
        <v>760</v>
      </c>
      <c r="D1088" s="158"/>
      <c r="E1088" s="159">
        <v>1</v>
      </c>
      <c r="F1088" s="157"/>
      <c r="G1088" s="157"/>
      <c r="H1088" s="157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48"/>
      <c r="Y1088" s="148"/>
      <c r="Z1088" s="148"/>
      <c r="AA1088" s="148"/>
      <c r="AB1088" s="148"/>
      <c r="AC1088" s="148"/>
      <c r="AD1088" s="148"/>
      <c r="AE1088" s="148"/>
      <c r="AF1088" s="148" t="s">
        <v>135</v>
      </c>
      <c r="AG1088" s="148">
        <v>0</v>
      </c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</row>
    <row r="1089" spans="1:59" outlineLevel="1" x14ac:dyDescent="0.2">
      <c r="A1089" s="176">
        <v>163</v>
      </c>
      <c r="B1089" s="177" t="s">
        <v>779</v>
      </c>
      <c r="C1089" s="189" t="s">
        <v>780</v>
      </c>
      <c r="D1089" s="178" t="s">
        <v>139</v>
      </c>
      <c r="E1089" s="179">
        <v>0.25474999999999998</v>
      </c>
      <c r="F1089" s="180"/>
      <c r="G1089" s="181">
        <f>ROUND(E1089*F1089,2)</f>
        <v>0</v>
      </c>
      <c r="H1089" s="180"/>
      <c r="I1089" s="181">
        <f>ROUND(E1089*H1089,2)</f>
        <v>0</v>
      </c>
      <c r="J1089" s="180"/>
      <c r="K1089" s="181">
        <f>ROUND(E1089*J1089,2)</f>
        <v>0</v>
      </c>
      <c r="L1089" s="181">
        <v>21</v>
      </c>
      <c r="M1089" s="181">
        <f>G1089*(1+L1089/100)</f>
        <v>0</v>
      </c>
      <c r="N1089" s="181">
        <v>0</v>
      </c>
      <c r="O1089" s="181">
        <f>ROUND(E1089*N1089,2)</f>
        <v>0</v>
      </c>
      <c r="P1089" s="181">
        <v>0</v>
      </c>
      <c r="Q1089" s="181">
        <f>ROUND(E1089*P1089,2)</f>
        <v>0</v>
      </c>
      <c r="R1089" s="181"/>
      <c r="S1089" s="182" t="s">
        <v>131</v>
      </c>
      <c r="T1089" s="157">
        <v>2.2599999999999998</v>
      </c>
      <c r="U1089" s="157">
        <f>ROUND(E1089*T1089,2)</f>
        <v>0.57999999999999996</v>
      </c>
      <c r="V1089" s="157"/>
      <c r="W1089" s="157" t="s">
        <v>453</v>
      </c>
      <c r="X1089" s="148"/>
      <c r="Y1089" s="148"/>
      <c r="Z1089" s="148"/>
      <c r="AA1089" s="148"/>
      <c r="AB1089" s="148"/>
      <c r="AC1089" s="148"/>
      <c r="AD1089" s="148"/>
      <c r="AE1089" s="148"/>
      <c r="AF1089" s="148" t="s">
        <v>454</v>
      </c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</row>
    <row r="1090" spans="1:59" x14ac:dyDescent="0.2">
      <c r="A1090" s="163" t="s">
        <v>126</v>
      </c>
      <c r="B1090" s="164" t="s">
        <v>87</v>
      </c>
      <c r="C1090" s="185" t="s">
        <v>88</v>
      </c>
      <c r="D1090" s="165"/>
      <c r="E1090" s="166"/>
      <c r="F1090" s="167"/>
      <c r="G1090" s="167">
        <f>SUMIF(AF1091:AF1100,"&lt;&gt;NOR",G1091:G1100)</f>
        <v>0</v>
      </c>
      <c r="H1090" s="167"/>
      <c r="I1090" s="167">
        <f>SUM(I1091:I1100)</f>
        <v>0</v>
      </c>
      <c r="J1090" s="167"/>
      <c r="K1090" s="167">
        <f>SUM(K1091:K1100)</f>
        <v>0</v>
      </c>
      <c r="L1090" s="167"/>
      <c r="M1090" s="167">
        <f>SUM(M1091:M1100)</f>
        <v>0</v>
      </c>
      <c r="N1090" s="167"/>
      <c r="O1090" s="167">
        <f>SUM(O1091:O1100)</f>
        <v>2.11</v>
      </c>
      <c r="P1090" s="167"/>
      <c r="Q1090" s="167">
        <f>SUM(Q1091:Q1100)</f>
        <v>0</v>
      </c>
      <c r="R1090" s="167"/>
      <c r="S1090" s="168"/>
      <c r="T1090" s="162"/>
      <c r="U1090" s="162">
        <f>SUM(U1091:U1100)</f>
        <v>82.39</v>
      </c>
      <c r="V1090" s="162"/>
      <c r="W1090" s="162"/>
      <c r="AF1090" t="s">
        <v>127</v>
      </c>
    </row>
    <row r="1091" spans="1:59" outlineLevel="1" x14ac:dyDescent="0.2">
      <c r="A1091" s="169">
        <v>164</v>
      </c>
      <c r="B1091" s="170" t="s">
        <v>781</v>
      </c>
      <c r="C1091" s="186" t="s">
        <v>782</v>
      </c>
      <c r="D1091" s="171" t="s">
        <v>156</v>
      </c>
      <c r="E1091" s="172">
        <v>80.63</v>
      </c>
      <c r="F1091" s="173"/>
      <c r="G1091" s="174">
        <f>ROUND(E1091*F1091,2)</f>
        <v>0</v>
      </c>
      <c r="H1091" s="173"/>
      <c r="I1091" s="174">
        <f>ROUND(E1091*H1091,2)</f>
        <v>0</v>
      </c>
      <c r="J1091" s="173"/>
      <c r="K1091" s="174">
        <f>ROUND(E1091*J1091,2)</f>
        <v>0</v>
      </c>
      <c r="L1091" s="174">
        <v>21</v>
      </c>
      <c r="M1091" s="174">
        <f>G1091*(1+L1091/100)</f>
        <v>0</v>
      </c>
      <c r="N1091" s="174">
        <v>5.0400000000000002E-3</v>
      </c>
      <c r="O1091" s="174">
        <f>ROUND(E1091*N1091,2)</f>
        <v>0.41</v>
      </c>
      <c r="P1091" s="174">
        <v>0</v>
      </c>
      <c r="Q1091" s="174">
        <f>ROUND(E1091*P1091,2)</f>
        <v>0</v>
      </c>
      <c r="R1091" s="174"/>
      <c r="S1091" s="175" t="s">
        <v>131</v>
      </c>
      <c r="T1091" s="157">
        <v>0.98</v>
      </c>
      <c r="U1091" s="157">
        <f>ROUND(E1091*T1091,2)</f>
        <v>79.02</v>
      </c>
      <c r="V1091" s="157"/>
      <c r="W1091" s="157" t="s">
        <v>132</v>
      </c>
      <c r="X1091" s="148"/>
      <c r="Y1091" s="148"/>
      <c r="Z1091" s="148"/>
      <c r="AA1091" s="148"/>
      <c r="AB1091" s="148"/>
      <c r="AC1091" s="148"/>
      <c r="AD1091" s="148"/>
      <c r="AE1091" s="148"/>
      <c r="AF1091" s="148" t="s">
        <v>457</v>
      </c>
      <c r="AG1091" s="148"/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</row>
    <row r="1092" spans="1:59" outlineLevel="1" x14ac:dyDescent="0.2">
      <c r="A1092" s="155"/>
      <c r="B1092" s="156"/>
      <c r="C1092" s="187" t="s">
        <v>140</v>
      </c>
      <c r="D1092" s="158"/>
      <c r="E1092" s="159"/>
      <c r="F1092" s="157"/>
      <c r="G1092" s="157"/>
      <c r="H1092" s="157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48"/>
      <c r="Y1092" s="148"/>
      <c r="Z1092" s="148"/>
      <c r="AA1092" s="148"/>
      <c r="AB1092" s="148"/>
      <c r="AC1092" s="148"/>
      <c r="AD1092" s="148"/>
      <c r="AE1092" s="148"/>
      <c r="AF1092" s="148" t="s">
        <v>135</v>
      </c>
      <c r="AG1092" s="148">
        <v>0</v>
      </c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</row>
    <row r="1093" spans="1:59" outlineLevel="1" x14ac:dyDescent="0.2">
      <c r="A1093" s="155"/>
      <c r="B1093" s="156"/>
      <c r="C1093" s="187" t="s">
        <v>783</v>
      </c>
      <c r="D1093" s="158"/>
      <c r="E1093" s="159">
        <v>35.96</v>
      </c>
      <c r="F1093" s="157"/>
      <c r="G1093" s="157"/>
      <c r="H1093" s="157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48"/>
      <c r="Y1093" s="148"/>
      <c r="Z1093" s="148"/>
      <c r="AA1093" s="148"/>
      <c r="AB1093" s="148"/>
      <c r="AC1093" s="148"/>
      <c r="AD1093" s="148"/>
      <c r="AE1093" s="148"/>
      <c r="AF1093" s="148" t="s">
        <v>135</v>
      </c>
      <c r="AG1093" s="148">
        <v>0</v>
      </c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</row>
    <row r="1094" spans="1:59" outlineLevel="1" x14ac:dyDescent="0.2">
      <c r="A1094" s="155"/>
      <c r="B1094" s="156"/>
      <c r="C1094" s="187" t="s">
        <v>147</v>
      </c>
      <c r="D1094" s="158"/>
      <c r="E1094" s="159"/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48"/>
      <c r="Y1094" s="148"/>
      <c r="Z1094" s="148"/>
      <c r="AA1094" s="148"/>
      <c r="AB1094" s="148"/>
      <c r="AC1094" s="148"/>
      <c r="AD1094" s="148"/>
      <c r="AE1094" s="148"/>
      <c r="AF1094" s="148" t="s">
        <v>135</v>
      </c>
      <c r="AG1094" s="148">
        <v>0</v>
      </c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</row>
    <row r="1095" spans="1:59" outlineLevel="1" x14ac:dyDescent="0.2">
      <c r="A1095" s="155"/>
      <c r="B1095" s="156"/>
      <c r="C1095" s="187" t="s">
        <v>482</v>
      </c>
      <c r="D1095" s="158"/>
      <c r="E1095" s="159">
        <v>36.799999999999997</v>
      </c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157"/>
      <c r="Q1095" s="157"/>
      <c r="R1095" s="157"/>
      <c r="S1095" s="157"/>
      <c r="T1095" s="157"/>
      <c r="U1095" s="157"/>
      <c r="V1095" s="157"/>
      <c r="W1095" s="157"/>
      <c r="X1095" s="148"/>
      <c r="Y1095" s="148"/>
      <c r="Z1095" s="148"/>
      <c r="AA1095" s="148"/>
      <c r="AB1095" s="148"/>
      <c r="AC1095" s="148"/>
      <c r="AD1095" s="148"/>
      <c r="AE1095" s="148"/>
      <c r="AF1095" s="148" t="s">
        <v>135</v>
      </c>
      <c r="AG1095" s="148">
        <v>0</v>
      </c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</row>
    <row r="1096" spans="1:59" outlineLevel="1" x14ac:dyDescent="0.2">
      <c r="A1096" s="155"/>
      <c r="B1096" s="156"/>
      <c r="C1096" s="187" t="s">
        <v>148</v>
      </c>
      <c r="D1096" s="158"/>
      <c r="E1096" s="159"/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157"/>
      <c r="Q1096" s="157"/>
      <c r="R1096" s="157"/>
      <c r="S1096" s="157"/>
      <c r="T1096" s="157"/>
      <c r="U1096" s="157"/>
      <c r="V1096" s="157"/>
      <c r="W1096" s="157"/>
      <c r="X1096" s="148"/>
      <c r="Y1096" s="148"/>
      <c r="Z1096" s="148"/>
      <c r="AA1096" s="148"/>
      <c r="AB1096" s="148"/>
      <c r="AC1096" s="148"/>
      <c r="AD1096" s="148"/>
      <c r="AE1096" s="148"/>
      <c r="AF1096" s="148" t="s">
        <v>135</v>
      </c>
      <c r="AG1096" s="148">
        <v>0</v>
      </c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</row>
    <row r="1097" spans="1:59" outlineLevel="1" x14ac:dyDescent="0.2">
      <c r="A1097" s="155"/>
      <c r="B1097" s="156"/>
      <c r="C1097" s="187" t="s">
        <v>225</v>
      </c>
      <c r="D1097" s="158"/>
      <c r="E1097" s="159">
        <v>7.87</v>
      </c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157"/>
      <c r="Q1097" s="157"/>
      <c r="R1097" s="157"/>
      <c r="S1097" s="157"/>
      <c r="T1097" s="157"/>
      <c r="U1097" s="157"/>
      <c r="V1097" s="157"/>
      <c r="W1097" s="157"/>
      <c r="X1097" s="148"/>
      <c r="Y1097" s="148"/>
      <c r="Z1097" s="148"/>
      <c r="AA1097" s="148"/>
      <c r="AB1097" s="148"/>
      <c r="AC1097" s="148"/>
      <c r="AD1097" s="148"/>
      <c r="AE1097" s="148"/>
      <c r="AF1097" s="148" t="s">
        <v>135</v>
      </c>
      <c r="AG1097" s="148">
        <v>0</v>
      </c>
      <c r="AH1097" s="148"/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</row>
    <row r="1098" spans="1:59" outlineLevel="1" x14ac:dyDescent="0.2">
      <c r="A1098" s="169">
        <v>165</v>
      </c>
      <c r="B1098" s="170" t="s">
        <v>784</v>
      </c>
      <c r="C1098" s="186" t="s">
        <v>785</v>
      </c>
      <c r="D1098" s="171" t="s">
        <v>156</v>
      </c>
      <c r="E1098" s="172">
        <v>88.692999999999998</v>
      </c>
      <c r="F1098" s="173"/>
      <c r="G1098" s="174">
        <f>ROUND(E1098*F1098,2)</f>
        <v>0</v>
      </c>
      <c r="H1098" s="173"/>
      <c r="I1098" s="174">
        <f>ROUND(E1098*H1098,2)</f>
        <v>0</v>
      </c>
      <c r="J1098" s="173"/>
      <c r="K1098" s="174">
        <f>ROUND(E1098*J1098,2)</f>
        <v>0</v>
      </c>
      <c r="L1098" s="174">
        <v>21</v>
      </c>
      <c r="M1098" s="174">
        <f>G1098*(1+L1098/100)</f>
        <v>0</v>
      </c>
      <c r="N1098" s="174">
        <v>1.9199999999999998E-2</v>
      </c>
      <c r="O1098" s="174">
        <f>ROUND(E1098*N1098,2)</f>
        <v>1.7</v>
      </c>
      <c r="P1098" s="174">
        <v>0</v>
      </c>
      <c r="Q1098" s="174">
        <f>ROUND(E1098*P1098,2)</f>
        <v>0</v>
      </c>
      <c r="R1098" s="174" t="s">
        <v>189</v>
      </c>
      <c r="S1098" s="175" t="s">
        <v>131</v>
      </c>
      <c r="T1098" s="157">
        <v>0</v>
      </c>
      <c r="U1098" s="157">
        <f>ROUND(E1098*T1098,2)</f>
        <v>0</v>
      </c>
      <c r="V1098" s="157"/>
      <c r="W1098" s="157" t="s">
        <v>190</v>
      </c>
      <c r="X1098" s="148"/>
      <c r="Y1098" s="148"/>
      <c r="Z1098" s="148"/>
      <c r="AA1098" s="148"/>
      <c r="AB1098" s="148"/>
      <c r="AC1098" s="148"/>
      <c r="AD1098" s="148"/>
      <c r="AE1098" s="148"/>
      <c r="AF1098" s="148" t="s">
        <v>303</v>
      </c>
      <c r="AG1098" s="148"/>
      <c r="AH1098" s="148"/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</row>
    <row r="1099" spans="1:59" outlineLevel="1" x14ac:dyDescent="0.2">
      <c r="A1099" s="155"/>
      <c r="B1099" s="156"/>
      <c r="C1099" s="187" t="s">
        <v>786</v>
      </c>
      <c r="D1099" s="158"/>
      <c r="E1099" s="159">
        <v>88.692999999999998</v>
      </c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157"/>
      <c r="Q1099" s="157"/>
      <c r="R1099" s="157"/>
      <c r="S1099" s="157"/>
      <c r="T1099" s="157"/>
      <c r="U1099" s="157"/>
      <c r="V1099" s="157"/>
      <c r="W1099" s="157"/>
      <c r="X1099" s="148"/>
      <c r="Y1099" s="148"/>
      <c r="Z1099" s="148"/>
      <c r="AA1099" s="148"/>
      <c r="AB1099" s="148"/>
      <c r="AC1099" s="148"/>
      <c r="AD1099" s="148"/>
      <c r="AE1099" s="148"/>
      <c r="AF1099" s="148" t="s">
        <v>135</v>
      </c>
      <c r="AG1099" s="148">
        <v>0</v>
      </c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</row>
    <row r="1100" spans="1:59" outlineLevel="1" x14ac:dyDescent="0.2">
      <c r="A1100" s="176">
        <v>166</v>
      </c>
      <c r="B1100" s="177" t="s">
        <v>787</v>
      </c>
      <c r="C1100" s="189" t="s">
        <v>788</v>
      </c>
      <c r="D1100" s="178" t="s">
        <v>139</v>
      </c>
      <c r="E1100" s="179">
        <v>2.10928</v>
      </c>
      <c r="F1100" s="180"/>
      <c r="G1100" s="181">
        <f>ROUND(E1100*F1100,2)</f>
        <v>0</v>
      </c>
      <c r="H1100" s="180"/>
      <c r="I1100" s="181">
        <f>ROUND(E1100*H1100,2)</f>
        <v>0</v>
      </c>
      <c r="J1100" s="180"/>
      <c r="K1100" s="181">
        <f>ROUND(E1100*J1100,2)</f>
        <v>0</v>
      </c>
      <c r="L1100" s="181">
        <v>21</v>
      </c>
      <c r="M1100" s="181">
        <f>G1100*(1+L1100/100)</f>
        <v>0</v>
      </c>
      <c r="N1100" s="181">
        <v>0</v>
      </c>
      <c r="O1100" s="181">
        <f>ROUND(E1100*N1100,2)</f>
        <v>0</v>
      </c>
      <c r="P1100" s="181">
        <v>0</v>
      </c>
      <c r="Q1100" s="181">
        <f>ROUND(E1100*P1100,2)</f>
        <v>0</v>
      </c>
      <c r="R1100" s="181"/>
      <c r="S1100" s="182" t="s">
        <v>131</v>
      </c>
      <c r="T1100" s="157">
        <v>1.5980000000000001</v>
      </c>
      <c r="U1100" s="157">
        <f>ROUND(E1100*T1100,2)</f>
        <v>3.37</v>
      </c>
      <c r="V1100" s="157"/>
      <c r="W1100" s="157" t="s">
        <v>453</v>
      </c>
      <c r="X1100" s="148"/>
      <c r="Y1100" s="148"/>
      <c r="Z1100" s="148"/>
      <c r="AA1100" s="148"/>
      <c r="AB1100" s="148"/>
      <c r="AC1100" s="148"/>
      <c r="AD1100" s="148"/>
      <c r="AE1100" s="148"/>
      <c r="AF1100" s="148" t="s">
        <v>454</v>
      </c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</row>
    <row r="1101" spans="1:59" x14ac:dyDescent="0.2">
      <c r="A1101" s="163" t="s">
        <v>126</v>
      </c>
      <c r="B1101" s="164" t="s">
        <v>89</v>
      </c>
      <c r="C1101" s="185" t="s">
        <v>90</v>
      </c>
      <c r="D1101" s="165"/>
      <c r="E1101" s="166"/>
      <c r="F1101" s="167"/>
      <c r="G1101" s="167">
        <f>SUMIF(AF1102:AF1137,"&lt;&gt;NOR",G1102:G1137)</f>
        <v>0</v>
      </c>
      <c r="H1101" s="167"/>
      <c r="I1101" s="167">
        <f>SUM(I1102:I1137)</f>
        <v>0</v>
      </c>
      <c r="J1101" s="167"/>
      <c r="K1101" s="167">
        <f>SUM(K1102:K1137)</f>
        <v>0</v>
      </c>
      <c r="L1101" s="167"/>
      <c r="M1101" s="167">
        <f>SUM(M1102:M1137)</f>
        <v>0</v>
      </c>
      <c r="N1101" s="167"/>
      <c r="O1101" s="167">
        <f>SUM(O1102:O1137)</f>
        <v>3.79</v>
      </c>
      <c r="P1101" s="167"/>
      <c r="Q1101" s="167">
        <f>SUM(Q1102:Q1137)</f>
        <v>0</v>
      </c>
      <c r="R1101" s="167"/>
      <c r="S1101" s="168"/>
      <c r="T1101" s="162"/>
      <c r="U1101" s="162">
        <f>SUM(U1102:U1137)</f>
        <v>240.18</v>
      </c>
      <c r="V1101" s="162"/>
      <c r="W1101" s="162"/>
      <c r="AF1101" t="s">
        <v>127</v>
      </c>
    </row>
    <row r="1102" spans="1:59" ht="22.5" outlineLevel="1" x14ac:dyDescent="0.2">
      <c r="A1102" s="169">
        <v>167</v>
      </c>
      <c r="B1102" s="170" t="s">
        <v>789</v>
      </c>
      <c r="C1102" s="186" t="s">
        <v>790</v>
      </c>
      <c r="D1102" s="171" t="s">
        <v>156</v>
      </c>
      <c r="E1102" s="172">
        <v>207.184</v>
      </c>
      <c r="F1102" s="173"/>
      <c r="G1102" s="174">
        <f>ROUND(E1102*F1102,2)</f>
        <v>0</v>
      </c>
      <c r="H1102" s="173"/>
      <c r="I1102" s="174">
        <f>ROUND(E1102*H1102,2)</f>
        <v>0</v>
      </c>
      <c r="J1102" s="173"/>
      <c r="K1102" s="174">
        <f>ROUND(E1102*J1102,2)</f>
        <v>0</v>
      </c>
      <c r="L1102" s="174">
        <v>21</v>
      </c>
      <c r="M1102" s="174">
        <f>G1102*(1+L1102/100)</f>
        <v>0</v>
      </c>
      <c r="N1102" s="174">
        <v>4.8700000000000002E-3</v>
      </c>
      <c r="O1102" s="174">
        <f>ROUND(E1102*N1102,2)</f>
        <v>1.01</v>
      </c>
      <c r="P1102" s="174">
        <v>0</v>
      </c>
      <c r="Q1102" s="174">
        <f>ROUND(E1102*P1102,2)</f>
        <v>0</v>
      </c>
      <c r="R1102" s="174"/>
      <c r="S1102" s="175" t="s">
        <v>131</v>
      </c>
      <c r="T1102" s="157">
        <v>1.1299999999999999</v>
      </c>
      <c r="U1102" s="157">
        <f>ROUND(E1102*T1102,2)</f>
        <v>234.12</v>
      </c>
      <c r="V1102" s="157"/>
      <c r="W1102" s="157" t="s">
        <v>132</v>
      </c>
      <c r="X1102" s="148"/>
      <c r="Y1102" s="148"/>
      <c r="Z1102" s="148"/>
      <c r="AA1102" s="148"/>
      <c r="AB1102" s="148"/>
      <c r="AC1102" s="148"/>
      <c r="AD1102" s="148"/>
      <c r="AE1102" s="148"/>
      <c r="AF1102" s="148" t="s">
        <v>457</v>
      </c>
      <c r="AG1102" s="148"/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</row>
    <row r="1103" spans="1:59" outlineLevel="1" x14ac:dyDescent="0.2">
      <c r="A1103" s="155"/>
      <c r="B1103" s="156"/>
      <c r="C1103" s="187" t="s">
        <v>140</v>
      </c>
      <c r="D1103" s="158"/>
      <c r="E1103" s="159"/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157"/>
      <c r="Q1103" s="157"/>
      <c r="R1103" s="157"/>
      <c r="S1103" s="157"/>
      <c r="T1103" s="157"/>
      <c r="U1103" s="157"/>
      <c r="V1103" s="157"/>
      <c r="W1103" s="157"/>
      <c r="X1103" s="148"/>
      <c r="Y1103" s="148"/>
      <c r="Z1103" s="148"/>
      <c r="AA1103" s="148"/>
      <c r="AB1103" s="148"/>
      <c r="AC1103" s="148"/>
      <c r="AD1103" s="148"/>
      <c r="AE1103" s="148"/>
      <c r="AF1103" s="148" t="s">
        <v>135</v>
      </c>
      <c r="AG1103" s="148">
        <v>0</v>
      </c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</row>
    <row r="1104" spans="1:59" outlineLevel="1" x14ac:dyDescent="0.2">
      <c r="A1104" s="155"/>
      <c r="B1104" s="156"/>
      <c r="C1104" s="187" t="s">
        <v>791</v>
      </c>
      <c r="D1104" s="158"/>
      <c r="E1104" s="159">
        <v>13.24</v>
      </c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157"/>
      <c r="Q1104" s="157"/>
      <c r="R1104" s="157"/>
      <c r="S1104" s="157"/>
      <c r="T1104" s="157"/>
      <c r="U1104" s="157"/>
      <c r="V1104" s="157"/>
      <c r="W1104" s="157"/>
      <c r="X1104" s="148"/>
      <c r="Y1104" s="148"/>
      <c r="Z1104" s="148"/>
      <c r="AA1104" s="148"/>
      <c r="AB1104" s="148"/>
      <c r="AC1104" s="148"/>
      <c r="AD1104" s="148"/>
      <c r="AE1104" s="148"/>
      <c r="AF1104" s="148" t="s">
        <v>135</v>
      </c>
      <c r="AG1104" s="148">
        <v>0</v>
      </c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</row>
    <row r="1105" spans="1:59" outlineLevel="1" x14ac:dyDescent="0.2">
      <c r="A1105" s="155"/>
      <c r="B1105" s="156"/>
      <c r="C1105" s="187" t="s">
        <v>792</v>
      </c>
      <c r="D1105" s="158"/>
      <c r="E1105" s="159">
        <v>-2.72</v>
      </c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157"/>
      <c r="Q1105" s="157"/>
      <c r="R1105" s="157"/>
      <c r="S1105" s="157"/>
      <c r="T1105" s="157"/>
      <c r="U1105" s="157"/>
      <c r="V1105" s="157"/>
      <c r="W1105" s="157"/>
      <c r="X1105" s="148"/>
      <c r="Y1105" s="148"/>
      <c r="Z1105" s="148"/>
      <c r="AA1105" s="148"/>
      <c r="AB1105" s="148"/>
      <c r="AC1105" s="148"/>
      <c r="AD1105" s="148"/>
      <c r="AE1105" s="148"/>
      <c r="AF1105" s="148" t="s">
        <v>135</v>
      </c>
      <c r="AG1105" s="148">
        <v>0</v>
      </c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</row>
    <row r="1106" spans="1:59" outlineLevel="1" x14ac:dyDescent="0.2">
      <c r="A1106" s="155"/>
      <c r="B1106" s="156"/>
      <c r="C1106" s="187" t="s">
        <v>793</v>
      </c>
      <c r="D1106" s="158"/>
      <c r="E1106" s="159">
        <v>13.24</v>
      </c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157"/>
      <c r="Q1106" s="157"/>
      <c r="R1106" s="157"/>
      <c r="S1106" s="157"/>
      <c r="T1106" s="157"/>
      <c r="U1106" s="157"/>
      <c r="V1106" s="157"/>
      <c r="W1106" s="157"/>
      <c r="X1106" s="148"/>
      <c r="Y1106" s="148"/>
      <c r="Z1106" s="148"/>
      <c r="AA1106" s="148"/>
      <c r="AB1106" s="148"/>
      <c r="AC1106" s="148"/>
      <c r="AD1106" s="148"/>
      <c r="AE1106" s="148"/>
      <c r="AF1106" s="148" t="s">
        <v>135</v>
      </c>
      <c r="AG1106" s="148">
        <v>0</v>
      </c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</row>
    <row r="1107" spans="1:59" outlineLevel="1" x14ac:dyDescent="0.2">
      <c r="A1107" s="155"/>
      <c r="B1107" s="156"/>
      <c r="C1107" s="187" t="s">
        <v>794</v>
      </c>
      <c r="D1107" s="158"/>
      <c r="E1107" s="159">
        <v>-2.8</v>
      </c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157"/>
      <c r="Q1107" s="157"/>
      <c r="R1107" s="157"/>
      <c r="S1107" s="157"/>
      <c r="T1107" s="157"/>
      <c r="U1107" s="157"/>
      <c r="V1107" s="157"/>
      <c r="W1107" s="157"/>
      <c r="X1107" s="148"/>
      <c r="Y1107" s="148"/>
      <c r="Z1107" s="148"/>
      <c r="AA1107" s="148"/>
      <c r="AB1107" s="148"/>
      <c r="AC1107" s="148"/>
      <c r="AD1107" s="148"/>
      <c r="AE1107" s="148"/>
      <c r="AF1107" s="148" t="s">
        <v>135</v>
      </c>
      <c r="AG1107" s="148">
        <v>0</v>
      </c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</row>
    <row r="1108" spans="1:59" outlineLevel="1" x14ac:dyDescent="0.2">
      <c r="A1108" s="155"/>
      <c r="B1108" s="156"/>
      <c r="C1108" s="187" t="s">
        <v>795</v>
      </c>
      <c r="D1108" s="158"/>
      <c r="E1108" s="159">
        <v>10.44</v>
      </c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157"/>
      <c r="Q1108" s="157"/>
      <c r="R1108" s="157"/>
      <c r="S1108" s="157"/>
      <c r="T1108" s="157"/>
      <c r="U1108" s="157"/>
      <c r="V1108" s="157"/>
      <c r="W1108" s="157"/>
      <c r="X1108" s="148"/>
      <c r="Y1108" s="148"/>
      <c r="Z1108" s="148"/>
      <c r="AA1108" s="148"/>
      <c r="AB1108" s="148"/>
      <c r="AC1108" s="148"/>
      <c r="AD1108" s="148"/>
      <c r="AE1108" s="148"/>
      <c r="AF1108" s="148" t="s">
        <v>135</v>
      </c>
      <c r="AG1108" s="148">
        <v>0</v>
      </c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</row>
    <row r="1109" spans="1:59" outlineLevel="1" x14ac:dyDescent="0.2">
      <c r="A1109" s="155"/>
      <c r="B1109" s="156"/>
      <c r="C1109" s="187" t="s">
        <v>796</v>
      </c>
      <c r="D1109" s="158"/>
      <c r="E1109" s="159">
        <v>-1.4</v>
      </c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157"/>
      <c r="Q1109" s="157"/>
      <c r="R1109" s="157"/>
      <c r="S1109" s="157"/>
      <c r="T1109" s="157"/>
      <c r="U1109" s="157"/>
      <c r="V1109" s="157"/>
      <c r="W1109" s="157"/>
      <c r="X1109" s="148"/>
      <c r="Y1109" s="148"/>
      <c r="Z1109" s="148"/>
      <c r="AA1109" s="148"/>
      <c r="AB1109" s="148"/>
      <c r="AC1109" s="148"/>
      <c r="AD1109" s="148"/>
      <c r="AE1109" s="148"/>
      <c r="AF1109" s="148" t="s">
        <v>135</v>
      </c>
      <c r="AG1109" s="148">
        <v>0</v>
      </c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</row>
    <row r="1110" spans="1:59" ht="22.5" outlineLevel="1" x14ac:dyDescent="0.2">
      <c r="A1110" s="155"/>
      <c r="B1110" s="156"/>
      <c r="C1110" s="187" t="s">
        <v>797</v>
      </c>
      <c r="D1110" s="158"/>
      <c r="E1110" s="159">
        <v>49.365000000000002</v>
      </c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157"/>
      <c r="Q1110" s="157"/>
      <c r="R1110" s="157"/>
      <c r="S1110" s="157"/>
      <c r="T1110" s="157"/>
      <c r="U1110" s="157"/>
      <c r="V1110" s="157"/>
      <c r="W1110" s="157"/>
      <c r="X1110" s="148"/>
      <c r="Y1110" s="148"/>
      <c r="Z1110" s="148"/>
      <c r="AA1110" s="148"/>
      <c r="AB1110" s="148"/>
      <c r="AC1110" s="148"/>
      <c r="AD1110" s="148"/>
      <c r="AE1110" s="148"/>
      <c r="AF1110" s="148" t="s">
        <v>135</v>
      </c>
      <c r="AG1110" s="148">
        <v>0</v>
      </c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</row>
    <row r="1111" spans="1:59" outlineLevel="1" x14ac:dyDescent="0.2">
      <c r="A1111" s="155"/>
      <c r="B1111" s="156"/>
      <c r="C1111" s="187" t="s">
        <v>798</v>
      </c>
      <c r="D1111" s="158"/>
      <c r="E1111" s="159">
        <v>8.8160000000000007</v>
      </c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157"/>
      <c r="Q1111" s="157"/>
      <c r="R1111" s="157"/>
      <c r="S1111" s="157"/>
      <c r="T1111" s="157"/>
      <c r="U1111" s="157"/>
      <c r="V1111" s="157"/>
      <c r="W1111" s="157"/>
      <c r="X1111" s="148"/>
      <c r="Y1111" s="148"/>
      <c r="Z1111" s="148"/>
      <c r="AA1111" s="148"/>
      <c r="AB1111" s="148"/>
      <c r="AC1111" s="148"/>
      <c r="AD1111" s="148"/>
      <c r="AE1111" s="148"/>
      <c r="AF1111" s="148" t="s">
        <v>135</v>
      </c>
      <c r="AG1111" s="148">
        <v>0</v>
      </c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</row>
    <row r="1112" spans="1:59" outlineLevel="1" x14ac:dyDescent="0.2">
      <c r="A1112" s="155"/>
      <c r="B1112" s="156"/>
      <c r="C1112" s="187" t="s">
        <v>799</v>
      </c>
      <c r="D1112" s="158"/>
      <c r="E1112" s="159">
        <v>1.365</v>
      </c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157"/>
      <c r="Q1112" s="157"/>
      <c r="R1112" s="157"/>
      <c r="S1112" s="157"/>
      <c r="T1112" s="157"/>
      <c r="U1112" s="157"/>
      <c r="V1112" s="157"/>
      <c r="W1112" s="157"/>
      <c r="X1112" s="148"/>
      <c r="Y1112" s="148"/>
      <c r="Z1112" s="148"/>
      <c r="AA1112" s="148"/>
      <c r="AB1112" s="148"/>
      <c r="AC1112" s="148"/>
      <c r="AD1112" s="148"/>
      <c r="AE1112" s="148"/>
      <c r="AF1112" s="148" t="s">
        <v>135</v>
      </c>
      <c r="AG1112" s="148">
        <v>0</v>
      </c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</row>
    <row r="1113" spans="1:59" outlineLevel="1" x14ac:dyDescent="0.2">
      <c r="A1113" s="155"/>
      <c r="B1113" s="156"/>
      <c r="C1113" s="187" t="s">
        <v>800</v>
      </c>
      <c r="D1113" s="158"/>
      <c r="E1113" s="159">
        <v>-7.44</v>
      </c>
      <c r="F1113" s="157"/>
      <c r="G1113" s="157"/>
      <c r="H1113" s="157"/>
      <c r="I1113" s="157"/>
      <c r="J1113" s="157"/>
      <c r="K1113" s="157"/>
      <c r="L1113" s="157"/>
      <c r="M1113" s="157"/>
      <c r="N1113" s="157"/>
      <c r="O1113" s="157"/>
      <c r="P1113" s="157"/>
      <c r="Q1113" s="157"/>
      <c r="R1113" s="157"/>
      <c r="S1113" s="157"/>
      <c r="T1113" s="157"/>
      <c r="U1113" s="157"/>
      <c r="V1113" s="157"/>
      <c r="W1113" s="157"/>
      <c r="X1113" s="148"/>
      <c r="Y1113" s="148"/>
      <c r="Z1113" s="148"/>
      <c r="AA1113" s="148"/>
      <c r="AB1113" s="148"/>
      <c r="AC1113" s="148"/>
      <c r="AD1113" s="148"/>
      <c r="AE1113" s="148"/>
      <c r="AF1113" s="148" t="s">
        <v>135</v>
      </c>
      <c r="AG1113" s="148">
        <v>0</v>
      </c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</row>
    <row r="1114" spans="1:59" outlineLevel="1" x14ac:dyDescent="0.2">
      <c r="A1114" s="155"/>
      <c r="B1114" s="156"/>
      <c r="C1114" s="187" t="s">
        <v>436</v>
      </c>
      <c r="D1114" s="158"/>
      <c r="E1114" s="159">
        <v>6.9</v>
      </c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157"/>
      <c r="Q1114" s="157"/>
      <c r="R1114" s="157"/>
      <c r="S1114" s="157"/>
      <c r="T1114" s="157"/>
      <c r="U1114" s="157"/>
      <c r="V1114" s="157"/>
      <c r="W1114" s="157"/>
      <c r="X1114" s="148"/>
      <c r="Y1114" s="148"/>
      <c r="Z1114" s="148"/>
      <c r="AA1114" s="148"/>
      <c r="AB1114" s="148"/>
      <c r="AC1114" s="148"/>
      <c r="AD1114" s="148"/>
      <c r="AE1114" s="148"/>
      <c r="AF1114" s="148" t="s">
        <v>135</v>
      </c>
      <c r="AG1114" s="148">
        <v>0</v>
      </c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</row>
    <row r="1115" spans="1:59" outlineLevel="1" x14ac:dyDescent="0.2">
      <c r="A1115" s="155"/>
      <c r="B1115" s="156"/>
      <c r="C1115" s="187" t="s">
        <v>258</v>
      </c>
      <c r="D1115" s="158"/>
      <c r="E1115" s="159">
        <v>2.1</v>
      </c>
      <c r="F1115" s="157"/>
      <c r="G1115" s="157"/>
      <c r="H1115" s="157"/>
      <c r="I1115" s="157"/>
      <c r="J1115" s="157"/>
      <c r="K1115" s="157"/>
      <c r="L1115" s="157"/>
      <c r="M1115" s="157"/>
      <c r="N1115" s="157"/>
      <c r="O1115" s="157"/>
      <c r="P1115" s="157"/>
      <c r="Q1115" s="157"/>
      <c r="R1115" s="157"/>
      <c r="S1115" s="157"/>
      <c r="T1115" s="157"/>
      <c r="U1115" s="157"/>
      <c r="V1115" s="157"/>
      <c r="W1115" s="157"/>
      <c r="X1115" s="148"/>
      <c r="Y1115" s="148"/>
      <c r="Z1115" s="148"/>
      <c r="AA1115" s="148"/>
      <c r="AB1115" s="148"/>
      <c r="AC1115" s="148"/>
      <c r="AD1115" s="148"/>
      <c r="AE1115" s="148"/>
      <c r="AF1115" s="148" t="s">
        <v>135</v>
      </c>
      <c r="AG1115" s="148">
        <v>0</v>
      </c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</row>
    <row r="1116" spans="1:59" outlineLevel="1" x14ac:dyDescent="0.2">
      <c r="A1116" s="155"/>
      <c r="B1116" s="156"/>
      <c r="C1116" s="187" t="s">
        <v>259</v>
      </c>
      <c r="D1116" s="158"/>
      <c r="E1116" s="159">
        <v>3</v>
      </c>
      <c r="F1116" s="157"/>
      <c r="G1116" s="157"/>
      <c r="H1116" s="157"/>
      <c r="I1116" s="157"/>
      <c r="J1116" s="157"/>
      <c r="K1116" s="157"/>
      <c r="L1116" s="157"/>
      <c r="M1116" s="157"/>
      <c r="N1116" s="157"/>
      <c r="O1116" s="157"/>
      <c r="P1116" s="157"/>
      <c r="Q1116" s="157"/>
      <c r="R1116" s="157"/>
      <c r="S1116" s="157"/>
      <c r="T1116" s="157"/>
      <c r="U1116" s="157"/>
      <c r="V1116" s="157"/>
      <c r="W1116" s="157"/>
      <c r="X1116" s="148"/>
      <c r="Y1116" s="148"/>
      <c r="Z1116" s="148"/>
      <c r="AA1116" s="148"/>
      <c r="AB1116" s="148"/>
      <c r="AC1116" s="148"/>
      <c r="AD1116" s="148"/>
      <c r="AE1116" s="148"/>
      <c r="AF1116" s="148" t="s">
        <v>135</v>
      </c>
      <c r="AG1116" s="148">
        <v>0</v>
      </c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</row>
    <row r="1117" spans="1:59" outlineLevel="1" x14ac:dyDescent="0.2">
      <c r="A1117" s="155"/>
      <c r="B1117" s="156"/>
      <c r="C1117" s="187" t="s">
        <v>147</v>
      </c>
      <c r="D1117" s="158"/>
      <c r="E1117" s="159"/>
      <c r="F1117" s="157"/>
      <c r="G1117" s="157"/>
      <c r="H1117" s="157"/>
      <c r="I1117" s="157"/>
      <c r="J1117" s="157"/>
      <c r="K1117" s="157"/>
      <c r="L1117" s="157"/>
      <c r="M1117" s="157"/>
      <c r="N1117" s="157"/>
      <c r="O1117" s="157"/>
      <c r="P1117" s="157"/>
      <c r="Q1117" s="157"/>
      <c r="R1117" s="157"/>
      <c r="S1117" s="157"/>
      <c r="T1117" s="157"/>
      <c r="U1117" s="157"/>
      <c r="V1117" s="157"/>
      <c r="W1117" s="157"/>
      <c r="X1117" s="148"/>
      <c r="Y1117" s="148"/>
      <c r="Z1117" s="148"/>
      <c r="AA1117" s="148"/>
      <c r="AB1117" s="148"/>
      <c r="AC1117" s="148"/>
      <c r="AD1117" s="148"/>
      <c r="AE1117" s="148"/>
      <c r="AF1117" s="148" t="s">
        <v>135</v>
      </c>
      <c r="AG1117" s="148">
        <v>0</v>
      </c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</row>
    <row r="1118" spans="1:59" outlineLevel="1" x14ac:dyDescent="0.2">
      <c r="A1118" s="155"/>
      <c r="B1118" s="156"/>
      <c r="C1118" s="187" t="s">
        <v>801</v>
      </c>
      <c r="D1118" s="158"/>
      <c r="E1118" s="159">
        <v>13.2</v>
      </c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157"/>
      <c r="Q1118" s="157"/>
      <c r="R1118" s="157"/>
      <c r="S1118" s="157"/>
      <c r="T1118" s="157"/>
      <c r="U1118" s="157"/>
      <c r="V1118" s="157"/>
      <c r="W1118" s="157"/>
      <c r="X1118" s="148"/>
      <c r="Y1118" s="148"/>
      <c r="Z1118" s="148"/>
      <c r="AA1118" s="148"/>
      <c r="AB1118" s="148"/>
      <c r="AC1118" s="148"/>
      <c r="AD1118" s="148"/>
      <c r="AE1118" s="148"/>
      <c r="AF1118" s="148" t="s">
        <v>135</v>
      </c>
      <c r="AG1118" s="148">
        <v>0</v>
      </c>
      <c r="AH1118" s="148"/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</row>
    <row r="1119" spans="1:59" outlineLevel="1" x14ac:dyDescent="0.2">
      <c r="A1119" s="155"/>
      <c r="B1119" s="156"/>
      <c r="C1119" s="187" t="s">
        <v>802</v>
      </c>
      <c r="D1119" s="158"/>
      <c r="E1119" s="159">
        <v>-3.6</v>
      </c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157"/>
      <c r="Q1119" s="157"/>
      <c r="R1119" s="157"/>
      <c r="S1119" s="157"/>
      <c r="T1119" s="157"/>
      <c r="U1119" s="157"/>
      <c r="V1119" s="157"/>
      <c r="W1119" s="157"/>
      <c r="X1119" s="148"/>
      <c r="Y1119" s="148"/>
      <c r="Z1119" s="148"/>
      <c r="AA1119" s="148"/>
      <c r="AB1119" s="148"/>
      <c r="AC1119" s="148"/>
      <c r="AD1119" s="148"/>
      <c r="AE1119" s="148"/>
      <c r="AF1119" s="148" t="s">
        <v>135</v>
      </c>
      <c r="AG1119" s="148">
        <v>0</v>
      </c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</row>
    <row r="1120" spans="1:59" outlineLevel="1" x14ac:dyDescent="0.2">
      <c r="A1120" s="155"/>
      <c r="B1120" s="156"/>
      <c r="C1120" s="187" t="s">
        <v>803</v>
      </c>
      <c r="D1120" s="158"/>
      <c r="E1120" s="159">
        <v>13.2</v>
      </c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157"/>
      <c r="Q1120" s="157"/>
      <c r="R1120" s="157"/>
      <c r="S1120" s="157"/>
      <c r="T1120" s="157"/>
      <c r="U1120" s="157"/>
      <c r="V1120" s="157"/>
      <c r="W1120" s="157"/>
      <c r="X1120" s="148"/>
      <c r="Y1120" s="148"/>
      <c r="Z1120" s="148"/>
      <c r="AA1120" s="148"/>
      <c r="AB1120" s="148"/>
      <c r="AC1120" s="148"/>
      <c r="AD1120" s="148"/>
      <c r="AE1120" s="148"/>
      <c r="AF1120" s="148" t="s">
        <v>135</v>
      </c>
      <c r="AG1120" s="148">
        <v>0</v>
      </c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</row>
    <row r="1121" spans="1:59" outlineLevel="1" x14ac:dyDescent="0.2">
      <c r="A1121" s="155"/>
      <c r="B1121" s="156"/>
      <c r="C1121" s="187" t="s">
        <v>794</v>
      </c>
      <c r="D1121" s="158"/>
      <c r="E1121" s="159">
        <v>-2.8</v>
      </c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157"/>
      <c r="Q1121" s="157"/>
      <c r="R1121" s="157"/>
      <c r="S1121" s="157"/>
      <c r="T1121" s="157"/>
      <c r="U1121" s="157"/>
      <c r="V1121" s="157"/>
      <c r="W1121" s="157"/>
      <c r="X1121" s="148"/>
      <c r="Y1121" s="148"/>
      <c r="Z1121" s="148"/>
      <c r="AA1121" s="148"/>
      <c r="AB1121" s="148"/>
      <c r="AC1121" s="148"/>
      <c r="AD1121" s="148"/>
      <c r="AE1121" s="148"/>
      <c r="AF1121" s="148" t="s">
        <v>135</v>
      </c>
      <c r="AG1121" s="148">
        <v>0</v>
      </c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</row>
    <row r="1122" spans="1:59" outlineLevel="1" x14ac:dyDescent="0.2">
      <c r="A1122" s="155"/>
      <c r="B1122" s="156"/>
      <c r="C1122" s="187" t="s">
        <v>804</v>
      </c>
      <c r="D1122" s="158"/>
      <c r="E1122" s="159">
        <v>10.4</v>
      </c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157"/>
      <c r="Q1122" s="157"/>
      <c r="R1122" s="157"/>
      <c r="S1122" s="157"/>
      <c r="T1122" s="157"/>
      <c r="U1122" s="157"/>
      <c r="V1122" s="157"/>
      <c r="W1122" s="157"/>
      <c r="X1122" s="148"/>
      <c r="Y1122" s="148"/>
      <c r="Z1122" s="148"/>
      <c r="AA1122" s="148"/>
      <c r="AB1122" s="148"/>
      <c r="AC1122" s="148"/>
      <c r="AD1122" s="148"/>
      <c r="AE1122" s="148"/>
      <c r="AF1122" s="148" t="s">
        <v>135</v>
      </c>
      <c r="AG1122" s="148">
        <v>0</v>
      </c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</row>
    <row r="1123" spans="1:59" outlineLevel="1" x14ac:dyDescent="0.2">
      <c r="A1123" s="155"/>
      <c r="B1123" s="156"/>
      <c r="C1123" s="187" t="s">
        <v>796</v>
      </c>
      <c r="D1123" s="158"/>
      <c r="E1123" s="159">
        <v>-1.4</v>
      </c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157"/>
      <c r="Q1123" s="157"/>
      <c r="R1123" s="157"/>
      <c r="S1123" s="157"/>
      <c r="T1123" s="157"/>
      <c r="U1123" s="157"/>
      <c r="V1123" s="157"/>
      <c r="W1123" s="157"/>
      <c r="X1123" s="148"/>
      <c r="Y1123" s="148"/>
      <c r="Z1123" s="148"/>
      <c r="AA1123" s="148"/>
      <c r="AB1123" s="148"/>
      <c r="AC1123" s="148"/>
      <c r="AD1123" s="148"/>
      <c r="AE1123" s="148"/>
      <c r="AF1123" s="148" t="s">
        <v>135</v>
      </c>
      <c r="AG1123" s="148">
        <v>0</v>
      </c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</row>
    <row r="1124" spans="1:59" outlineLevel="1" x14ac:dyDescent="0.2">
      <c r="A1124" s="155"/>
      <c r="B1124" s="156"/>
      <c r="C1124" s="187" t="s">
        <v>805</v>
      </c>
      <c r="D1124" s="158"/>
      <c r="E1124" s="159">
        <v>43.68</v>
      </c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157"/>
      <c r="Q1124" s="157"/>
      <c r="R1124" s="157"/>
      <c r="S1124" s="157"/>
      <c r="T1124" s="157"/>
      <c r="U1124" s="157"/>
      <c r="V1124" s="157"/>
      <c r="W1124" s="157"/>
      <c r="X1124" s="148"/>
      <c r="Y1124" s="148"/>
      <c r="Z1124" s="148"/>
      <c r="AA1124" s="148"/>
      <c r="AB1124" s="148"/>
      <c r="AC1124" s="148"/>
      <c r="AD1124" s="148"/>
      <c r="AE1124" s="148"/>
      <c r="AF1124" s="148" t="s">
        <v>135</v>
      </c>
      <c r="AG1124" s="148">
        <v>0</v>
      </c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</row>
    <row r="1125" spans="1:59" outlineLevel="1" x14ac:dyDescent="0.2">
      <c r="A1125" s="155"/>
      <c r="B1125" s="156"/>
      <c r="C1125" s="187" t="s">
        <v>806</v>
      </c>
      <c r="D1125" s="158"/>
      <c r="E1125" s="159">
        <v>9.7949999999999999</v>
      </c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157"/>
      <c r="Q1125" s="157"/>
      <c r="R1125" s="157"/>
      <c r="S1125" s="157"/>
      <c r="T1125" s="157"/>
      <c r="U1125" s="157"/>
      <c r="V1125" s="157"/>
      <c r="W1125" s="157"/>
      <c r="X1125" s="148"/>
      <c r="Y1125" s="148"/>
      <c r="Z1125" s="148"/>
      <c r="AA1125" s="148"/>
      <c r="AB1125" s="148"/>
      <c r="AC1125" s="148"/>
      <c r="AD1125" s="148"/>
      <c r="AE1125" s="148"/>
      <c r="AF1125" s="148" t="s">
        <v>135</v>
      </c>
      <c r="AG1125" s="148">
        <v>0</v>
      </c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</row>
    <row r="1126" spans="1:59" outlineLevel="1" x14ac:dyDescent="0.2">
      <c r="A1126" s="155"/>
      <c r="B1126" s="156"/>
      <c r="C1126" s="187" t="s">
        <v>807</v>
      </c>
      <c r="D1126" s="158"/>
      <c r="E1126" s="159">
        <v>8.7579999999999991</v>
      </c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157"/>
      <c r="Q1126" s="157"/>
      <c r="R1126" s="157"/>
      <c r="S1126" s="157"/>
      <c r="T1126" s="157"/>
      <c r="U1126" s="157"/>
      <c r="V1126" s="157"/>
      <c r="W1126" s="157"/>
      <c r="X1126" s="148"/>
      <c r="Y1126" s="148"/>
      <c r="Z1126" s="148"/>
      <c r="AA1126" s="148"/>
      <c r="AB1126" s="148"/>
      <c r="AC1126" s="148"/>
      <c r="AD1126" s="148"/>
      <c r="AE1126" s="148"/>
      <c r="AF1126" s="148" t="s">
        <v>135</v>
      </c>
      <c r="AG1126" s="148">
        <v>0</v>
      </c>
      <c r="AH1126" s="148"/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</row>
    <row r="1127" spans="1:59" outlineLevel="1" x14ac:dyDescent="0.2">
      <c r="A1127" s="155"/>
      <c r="B1127" s="156"/>
      <c r="C1127" s="187" t="s">
        <v>808</v>
      </c>
      <c r="D1127" s="158"/>
      <c r="E1127" s="159">
        <v>1.2645</v>
      </c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157"/>
      <c r="Q1127" s="157"/>
      <c r="R1127" s="157"/>
      <c r="S1127" s="157"/>
      <c r="T1127" s="157"/>
      <c r="U1127" s="157"/>
      <c r="V1127" s="157"/>
      <c r="W1127" s="157"/>
      <c r="X1127" s="148"/>
      <c r="Y1127" s="148"/>
      <c r="Z1127" s="148"/>
      <c r="AA1127" s="148"/>
      <c r="AB1127" s="148"/>
      <c r="AC1127" s="148"/>
      <c r="AD1127" s="148"/>
      <c r="AE1127" s="148"/>
      <c r="AF1127" s="148" t="s">
        <v>135</v>
      </c>
      <c r="AG1127" s="148">
        <v>0</v>
      </c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</row>
    <row r="1128" spans="1:59" outlineLevel="1" x14ac:dyDescent="0.2">
      <c r="A1128" s="155"/>
      <c r="B1128" s="156"/>
      <c r="C1128" s="187" t="s">
        <v>800</v>
      </c>
      <c r="D1128" s="158"/>
      <c r="E1128" s="159">
        <v>-7.44</v>
      </c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157"/>
      <c r="Q1128" s="157"/>
      <c r="R1128" s="157"/>
      <c r="S1128" s="157"/>
      <c r="T1128" s="157"/>
      <c r="U1128" s="157"/>
      <c r="V1128" s="157"/>
      <c r="W1128" s="157"/>
      <c r="X1128" s="148"/>
      <c r="Y1128" s="148"/>
      <c r="Z1128" s="148"/>
      <c r="AA1128" s="148"/>
      <c r="AB1128" s="148"/>
      <c r="AC1128" s="148"/>
      <c r="AD1128" s="148"/>
      <c r="AE1128" s="148"/>
      <c r="AF1128" s="148" t="s">
        <v>135</v>
      </c>
      <c r="AG1128" s="148">
        <v>0</v>
      </c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</row>
    <row r="1129" spans="1:59" outlineLevel="1" x14ac:dyDescent="0.2">
      <c r="A1129" s="155"/>
      <c r="B1129" s="156"/>
      <c r="C1129" s="187" t="s">
        <v>809</v>
      </c>
      <c r="D1129" s="158"/>
      <c r="E1129" s="159">
        <v>7.2679999999999998</v>
      </c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157"/>
      <c r="Q1129" s="157"/>
      <c r="R1129" s="157"/>
      <c r="S1129" s="157"/>
      <c r="T1129" s="157"/>
      <c r="U1129" s="157"/>
      <c r="V1129" s="157"/>
      <c r="W1129" s="157"/>
      <c r="X1129" s="148"/>
      <c r="Y1129" s="148"/>
      <c r="Z1129" s="148"/>
      <c r="AA1129" s="148"/>
      <c r="AB1129" s="148"/>
      <c r="AC1129" s="148"/>
      <c r="AD1129" s="148"/>
      <c r="AE1129" s="148"/>
      <c r="AF1129" s="148" t="s">
        <v>135</v>
      </c>
      <c r="AG1129" s="148">
        <v>0</v>
      </c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</row>
    <row r="1130" spans="1:59" outlineLevel="1" x14ac:dyDescent="0.2">
      <c r="A1130" s="155"/>
      <c r="B1130" s="156"/>
      <c r="C1130" s="187" t="s">
        <v>261</v>
      </c>
      <c r="D1130" s="158"/>
      <c r="E1130" s="159">
        <v>2.1</v>
      </c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157"/>
      <c r="Q1130" s="157"/>
      <c r="R1130" s="157"/>
      <c r="S1130" s="157"/>
      <c r="T1130" s="157"/>
      <c r="U1130" s="157"/>
      <c r="V1130" s="157"/>
      <c r="W1130" s="157"/>
      <c r="X1130" s="148"/>
      <c r="Y1130" s="148"/>
      <c r="Z1130" s="148"/>
      <c r="AA1130" s="148"/>
      <c r="AB1130" s="148"/>
      <c r="AC1130" s="148"/>
      <c r="AD1130" s="148"/>
      <c r="AE1130" s="148"/>
      <c r="AF1130" s="148" t="s">
        <v>135</v>
      </c>
      <c r="AG1130" s="148">
        <v>0</v>
      </c>
      <c r="AH1130" s="148"/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</row>
    <row r="1131" spans="1:59" outlineLevel="1" x14ac:dyDescent="0.2">
      <c r="A1131" s="155"/>
      <c r="B1131" s="156"/>
      <c r="C1131" s="187" t="s">
        <v>262</v>
      </c>
      <c r="D1131" s="158"/>
      <c r="E1131" s="159">
        <v>3</v>
      </c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157"/>
      <c r="Q1131" s="157"/>
      <c r="R1131" s="157"/>
      <c r="S1131" s="157"/>
      <c r="T1131" s="157"/>
      <c r="U1131" s="157"/>
      <c r="V1131" s="157"/>
      <c r="W1131" s="157"/>
      <c r="X1131" s="148"/>
      <c r="Y1131" s="148"/>
      <c r="Z1131" s="148"/>
      <c r="AA1131" s="148"/>
      <c r="AB1131" s="148"/>
      <c r="AC1131" s="148"/>
      <c r="AD1131" s="148"/>
      <c r="AE1131" s="148"/>
      <c r="AF1131" s="148" t="s">
        <v>135</v>
      </c>
      <c r="AG1131" s="148">
        <v>0</v>
      </c>
      <c r="AH1131" s="148"/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</row>
    <row r="1132" spans="1:59" outlineLevel="1" x14ac:dyDescent="0.2">
      <c r="A1132" s="155"/>
      <c r="B1132" s="156"/>
      <c r="C1132" s="187" t="s">
        <v>297</v>
      </c>
      <c r="D1132" s="158"/>
      <c r="E1132" s="159"/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157"/>
      <c r="Q1132" s="157"/>
      <c r="R1132" s="157"/>
      <c r="S1132" s="157"/>
      <c r="T1132" s="157"/>
      <c r="U1132" s="157"/>
      <c r="V1132" s="157"/>
      <c r="W1132" s="157"/>
      <c r="X1132" s="148"/>
      <c r="Y1132" s="148"/>
      <c r="Z1132" s="148"/>
      <c r="AA1132" s="148"/>
      <c r="AB1132" s="148"/>
      <c r="AC1132" s="148"/>
      <c r="AD1132" s="148"/>
      <c r="AE1132" s="148"/>
      <c r="AF1132" s="148" t="s">
        <v>135</v>
      </c>
      <c r="AG1132" s="148">
        <v>0</v>
      </c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</row>
    <row r="1133" spans="1:59" outlineLevel="1" x14ac:dyDescent="0.2">
      <c r="A1133" s="155"/>
      <c r="B1133" s="156"/>
      <c r="C1133" s="187" t="s">
        <v>810</v>
      </c>
      <c r="D1133" s="158"/>
      <c r="E1133" s="159">
        <v>17.602499999999999</v>
      </c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157"/>
      <c r="Q1133" s="157"/>
      <c r="R1133" s="157"/>
      <c r="S1133" s="157"/>
      <c r="T1133" s="157"/>
      <c r="U1133" s="157"/>
      <c r="V1133" s="157"/>
      <c r="W1133" s="157"/>
      <c r="X1133" s="148"/>
      <c r="Y1133" s="148"/>
      <c r="Z1133" s="148"/>
      <c r="AA1133" s="148"/>
      <c r="AB1133" s="148"/>
      <c r="AC1133" s="148"/>
      <c r="AD1133" s="148"/>
      <c r="AE1133" s="148"/>
      <c r="AF1133" s="148" t="s">
        <v>135</v>
      </c>
      <c r="AG1133" s="148">
        <v>0</v>
      </c>
      <c r="AH1133" s="148"/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</row>
    <row r="1134" spans="1:59" outlineLevel="1" x14ac:dyDescent="0.2">
      <c r="A1134" s="155"/>
      <c r="B1134" s="156"/>
      <c r="C1134" s="187" t="s">
        <v>811</v>
      </c>
      <c r="D1134" s="158"/>
      <c r="E1134" s="159">
        <v>-1.95</v>
      </c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157"/>
      <c r="Q1134" s="157"/>
      <c r="R1134" s="157"/>
      <c r="S1134" s="157"/>
      <c r="T1134" s="157"/>
      <c r="U1134" s="157"/>
      <c r="V1134" s="157"/>
      <c r="W1134" s="157"/>
      <c r="X1134" s="148"/>
      <c r="Y1134" s="148"/>
      <c r="Z1134" s="148"/>
      <c r="AA1134" s="148"/>
      <c r="AB1134" s="148"/>
      <c r="AC1134" s="148"/>
      <c r="AD1134" s="148"/>
      <c r="AE1134" s="148"/>
      <c r="AF1134" s="148" t="s">
        <v>135</v>
      </c>
      <c r="AG1134" s="148">
        <v>0</v>
      </c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</row>
    <row r="1135" spans="1:59" outlineLevel="1" x14ac:dyDescent="0.2">
      <c r="A1135" s="169">
        <v>168</v>
      </c>
      <c r="B1135" s="170" t="s">
        <v>812</v>
      </c>
      <c r="C1135" s="186" t="s">
        <v>813</v>
      </c>
      <c r="D1135" s="171" t="s">
        <v>156</v>
      </c>
      <c r="E1135" s="172">
        <v>227.9024</v>
      </c>
      <c r="F1135" s="173"/>
      <c r="G1135" s="174">
        <f>ROUND(E1135*F1135,2)</f>
        <v>0</v>
      </c>
      <c r="H1135" s="173"/>
      <c r="I1135" s="174">
        <f>ROUND(E1135*H1135,2)</f>
        <v>0</v>
      </c>
      <c r="J1135" s="173"/>
      <c r="K1135" s="174">
        <f>ROUND(E1135*J1135,2)</f>
        <v>0</v>
      </c>
      <c r="L1135" s="174">
        <v>21</v>
      </c>
      <c r="M1135" s="174">
        <f>G1135*(1+L1135/100)</f>
        <v>0</v>
      </c>
      <c r="N1135" s="174">
        <v>1.2200000000000001E-2</v>
      </c>
      <c r="O1135" s="174">
        <f>ROUND(E1135*N1135,2)</f>
        <v>2.78</v>
      </c>
      <c r="P1135" s="174">
        <v>0</v>
      </c>
      <c r="Q1135" s="174">
        <f>ROUND(E1135*P1135,2)</f>
        <v>0</v>
      </c>
      <c r="R1135" s="174" t="s">
        <v>189</v>
      </c>
      <c r="S1135" s="175" t="s">
        <v>131</v>
      </c>
      <c r="T1135" s="157">
        <v>0</v>
      </c>
      <c r="U1135" s="157">
        <f>ROUND(E1135*T1135,2)</f>
        <v>0</v>
      </c>
      <c r="V1135" s="157"/>
      <c r="W1135" s="157" t="s">
        <v>190</v>
      </c>
      <c r="X1135" s="148"/>
      <c r="Y1135" s="148"/>
      <c r="Z1135" s="148"/>
      <c r="AA1135" s="148"/>
      <c r="AB1135" s="148"/>
      <c r="AC1135" s="148"/>
      <c r="AD1135" s="148"/>
      <c r="AE1135" s="148"/>
      <c r="AF1135" s="148" t="s">
        <v>303</v>
      </c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</row>
    <row r="1136" spans="1:59" outlineLevel="1" x14ac:dyDescent="0.2">
      <c r="A1136" s="155"/>
      <c r="B1136" s="156"/>
      <c r="C1136" s="187" t="s">
        <v>814</v>
      </c>
      <c r="D1136" s="158"/>
      <c r="E1136" s="159">
        <v>227.9024</v>
      </c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157"/>
      <c r="Q1136" s="157"/>
      <c r="R1136" s="157"/>
      <c r="S1136" s="157"/>
      <c r="T1136" s="157"/>
      <c r="U1136" s="157"/>
      <c r="V1136" s="157"/>
      <c r="W1136" s="157"/>
      <c r="X1136" s="148"/>
      <c r="Y1136" s="148"/>
      <c r="Z1136" s="148"/>
      <c r="AA1136" s="148"/>
      <c r="AB1136" s="148"/>
      <c r="AC1136" s="148"/>
      <c r="AD1136" s="148"/>
      <c r="AE1136" s="148"/>
      <c r="AF1136" s="148" t="s">
        <v>135</v>
      </c>
      <c r="AG1136" s="148">
        <v>0</v>
      </c>
      <c r="AH1136" s="148"/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</row>
    <row r="1137" spans="1:59" outlineLevel="1" x14ac:dyDescent="0.2">
      <c r="A1137" s="176">
        <v>169</v>
      </c>
      <c r="B1137" s="177" t="s">
        <v>815</v>
      </c>
      <c r="C1137" s="189" t="s">
        <v>816</v>
      </c>
      <c r="D1137" s="178" t="s">
        <v>139</v>
      </c>
      <c r="E1137" s="179">
        <v>3.7894000000000001</v>
      </c>
      <c r="F1137" s="180"/>
      <c r="G1137" s="181">
        <f>ROUND(E1137*F1137,2)</f>
        <v>0</v>
      </c>
      <c r="H1137" s="180"/>
      <c r="I1137" s="181">
        <f>ROUND(E1137*H1137,2)</f>
        <v>0</v>
      </c>
      <c r="J1137" s="180"/>
      <c r="K1137" s="181">
        <f>ROUND(E1137*J1137,2)</f>
        <v>0</v>
      </c>
      <c r="L1137" s="181">
        <v>21</v>
      </c>
      <c r="M1137" s="181">
        <f>G1137*(1+L1137/100)</f>
        <v>0</v>
      </c>
      <c r="N1137" s="181">
        <v>0</v>
      </c>
      <c r="O1137" s="181">
        <f>ROUND(E1137*N1137,2)</f>
        <v>0</v>
      </c>
      <c r="P1137" s="181">
        <v>0</v>
      </c>
      <c r="Q1137" s="181">
        <f>ROUND(E1137*P1137,2)</f>
        <v>0</v>
      </c>
      <c r="R1137" s="181"/>
      <c r="S1137" s="182" t="s">
        <v>131</v>
      </c>
      <c r="T1137" s="157">
        <v>1.5980000000000001</v>
      </c>
      <c r="U1137" s="157">
        <f>ROUND(E1137*T1137,2)</f>
        <v>6.06</v>
      </c>
      <c r="V1137" s="157"/>
      <c r="W1137" s="157" t="s">
        <v>453</v>
      </c>
      <c r="X1137" s="148"/>
      <c r="Y1137" s="148"/>
      <c r="Z1137" s="148"/>
      <c r="AA1137" s="148"/>
      <c r="AB1137" s="148"/>
      <c r="AC1137" s="148"/>
      <c r="AD1137" s="148"/>
      <c r="AE1137" s="148"/>
      <c r="AF1137" s="148" t="s">
        <v>454</v>
      </c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</row>
    <row r="1138" spans="1:59" x14ac:dyDescent="0.2">
      <c r="A1138" s="163" t="s">
        <v>126</v>
      </c>
      <c r="B1138" s="164" t="s">
        <v>91</v>
      </c>
      <c r="C1138" s="185" t="s">
        <v>92</v>
      </c>
      <c r="D1138" s="165"/>
      <c r="E1138" s="166"/>
      <c r="F1138" s="167"/>
      <c r="G1138" s="167">
        <f>SUMIF(AF1139:AF1167,"&lt;&gt;NOR",G1139:G1167)</f>
        <v>0</v>
      </c>
      <c r="H1138" s="167"/>
      <c r="I1138" s="167">
        <f>SUM(I1139:I1167)</f>
        <v>0</v>
      </c>
      <c r="J1138" s="167"/>
      <c r="K1138" s="167">
        <f>SUM(K1139:K1167)</f>
        <v>0</v>
      </c>
      <c r="L1138" s="167"/>
      <c r="M1138" s="167">
        <f>SUM(M1139:M1167)</f>
        <v>0</v>
      </c>
      <c r="N1138" s="167"/>
      <c r="O1138" s="167">
        <f>SUM(O1139:O1167)</f>
        <v>0.01</v>
      </c>
      <c r="P1138" s="167"/>
      <c r="Q1138" s="167">
        <f>SUM(Q1139:Q1167)</f>
        <v>0</v>
      </c>
      <c r="R1138" s="167"/>
      <c r="S1138" s="168"/>
      <c r="T1138" s="162"/>
      <c r="U1138" s="162">
        <f>SUM(U1139:U1167)</f>
        <v>13.02</v>
      </c>
      <c r="V1138" s="162"/>
      <c r="W1138" s="162"/>
      <c r="AF1138" t="s">
        <v>127</v>
      </c>
    </row>
    <row r="1139" spans="1:59" ht="22.5" outlineLevel="1" x14ac:dyDescent="0.2">
      <c r="A1139" s="169">
        <v>170</v>
      </c>
      <c r="B1139" s="170" t="s">
        <v>817</v>
      </c>
      <c r="C1139" s="186" t="s">
        <v>818</v>
      </c>
      <c r="D1139" s="171" t="s">
        <v>156</v>
      </c>
      <c r="E1139" s="172">
        <v>14.2</v>
      </c>
      <c r="F1139" s="173"/>
      <c r="G1139" s="174">
        <f>ROUND(E1139*F1139,2)</f>
        <v>0</v>
      </c>
      <c r="H1139" s="173"/>
      <c r="I1139" s="174">
        <f>ROUND(E1139*H1139,2)</f>
        <v>0</v>
      </c>
      <c r="J1139" s="173"/>
      <c r="K1139" s="174">
        <f>ROUND(E1139*J1139,2)</f>
        <v>0</v>
      </c>
      <c r="L1139" s="174">
        <v>21</v>
      </c>
      <c r="M1139" s="174">
        <f>G1139*(1+L1139/100)</f>
        <v>0</v>
      </c>
      <c r="N1139" s="174">
        <v>1.0000000000000001E-5</v>
      </c>
      <c r="O1139" s="174">
        <f>ROUND(E1139*N1139,2)</f>
        <v>0</v>
      </c>
      <c r="P1139" s="174">
        <v>0</v>
      </c>
      <c r="Q1139" s="174">
        <f>ROUND(E1139*P1139,2)</f>
        <v>0</v>
      </c>
      <c r="R1139" s="174"/>
      <c r="S1139" s="175" t="s">
        <v>131</v>
      </c>
      <c r="T1139" s="157">
        <v>7.1999999999999995E-2</v>
      </c>
      <c r="U1139" s="157">
        <f>ROUND(E1139*T1139,2)</f>
        <v>1.02</v>
      </c>
      <c r="V1139" s="157"/>
      <c r="W1139" s="157" t="s">
        <v>132</v>
      </c>
      <c r="X1139" s="148"/>
      <c r="Y1139" s="148"/>
      <c r="Z1139" s="148"/>
      <c r="AA1139" s="148"/>
      <c r="AB1139" s="148"/>
      <c r="AC1139" s="148"/>
      <c r="AD1139" s="148"/>
      <c r="AE1139" s="148"/>
      <c r="AF1139" s="148" t="s">
        <v>457</v>
      </c>
      <c r="AG1139" s="148"/>
      <c r="AH1139" s="148"/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</row>
    <row r="1140" spans="1:59" outlineLevel="1" x14ac:dyDescent="0.2">
      <c r="A1140" s="155"/>
      <c r="B1140" s="156"/>
      <c r="C1140" s="187" t="s">
        <v>819</v>
      </c>
      <c r="D1140" s="158"/>
      <c r="E1140" s="159"/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157"/>
      <c r="Q1140" s="157"/>
      <c r="R1140" s="157"/>
      <c r="S1140" s="157"/>
      <c r="T1140" s="157"/>
      <c r="U1140" s="157"/>
      <c r="V1140" s="157"/>
      <c r="W1140" s="157"/>
      <c r="X1140" s="148"/>
      <c r="Y1140" s="148"/>
      <c r="Z1140" s="148"/>
      <c r="AA1140" s="148"/>
      <c r="AB1140" s="148"/>
      <c r="AC1140" s="148"/>
      <c r="AD1140" s="148"/>
      <c r="AE1140" s="148"/>
      <c r="AF1140" s="148" t="s">
        <v>135</v>
      </c>
      <c r="AG1140" s="148">
        <v>0</v>
      </c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</row>
    <row r="1141" spans="1:59" outlineLevel="1" x14ac:dyDescent="0.2">
      <c r="A1141" s="155"/>
      <c r="B1141" s="156"/>
      <c r="C1141" s="187" t="s">
        <v>140</v>
      </c>
      <c r="D1141" s="158"/>
      <c r="E1141" s="159"/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157"/>
      <c r="Q1141" s="157"/>
      <c r="R1141" s="157"/>
      <c r="S1141" s="157"/>
      <c r="T1141" s="157"/>
      <c r="U1141" s="157"/>
      <c r="V1141" s="157"/>
      <c r="W1141" s="157"/>
      <c r="X1141" s="148"/>
      <c r="Y1141" s="148"/>
      <c r="Z1141" s="148"/>
      <c r="AA1141" s="148"/>
      <c r="AB1141" s="148"/>
      <c r="AC1141" s="148"/>
      <c r="AD1141" s="148"/>
      <c r="AE1141" s="148"/>
      <c r="AF1141" s="148" t="s">
        <v>135</v>
      </c>
      <c r="AG1141" s="148">
        <v>0</v>
      </c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</row>
    <row r="1142" spans="1:59" outlineLevel="1" x14ac:dyDescent="0.2">
      <c r="A1142" s="155"/>
      <c r="B1142" s="156"/>
      <c r="C1142" s="187" t="s">
        <v>820</v>
      </c>
      <c r="D1142" s="158"/>
      <c r="E1142" s="159">
        <v>4.8</v>
      </c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157"/>
      <c r="Q1142" s="157"/>
      <c r="R1142" s="157"/>
      <c r="S1142" s="157"/>
      <c r="T1142" s="157"/>
      <c r="U1142" s="157"/>
      <c r="V1142" s="157"/>
      <c r="W1142" s="157"/>
      <c r="X1142" s="148"/>
      <c r="Y1142" s="148"/>
      <c r="Z1142" s="148"/>
      <c r="AA1142" s="148"/>
      <c r="AB1142" s="148"/>
      <c r="AC1142" s="148"/>
      <c r="AD1142" s="148"/>
      <c r="AE1142" s="148"/>
      <c r="AF1142" s="148" t="s">
        <v>135</v>
      </c>
      <c r="AG1142" s="148">
        <v>0</v>
      </c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</row>
    <row r="1143" spans="1:59" outlineLevel="1" x14ac:dyDescent="0.2">
      <c r="A1143" s="155"/>
      <c r="B1143" s="156"/>
      <c r="C1143" s="187" t="s">
        <v>821</v>
      </c>
      <c r="D1143" s="158"/>
      <c r="E1143" s="159">
        <v>2.2999999999999998</v>
      </c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157"/>
      <c r="Q1143" s="157"/>
      <c r="R1143" s="157"/>
      <c r="S1143" s="157"/>
      <c r="T1143" s="157"/>
      <c r="U1143" s="157"/>
      <c r="V1143" s="157"/>
      <c r="W1143" s="157"/>
      <c r="X1143" s="148"/>
      <c r="Y1143" s="148"/>
      <c r="Z1143" s="148"/>
      <c r="AA1143" s="148"/>
      <c r="AB1143" s="148"/>
      <c r="AC1143" s="148"/>
      <c r="AD1143" s="148"/>
      <c r="AE1143" s="148"/>
      <c r="AF1143" s="148" t="s">
        <v>135</v>
      </c>
      <c r="AG1143" s="148">
        <v>0</v>
      </c>
      <c r="AH1143" s="148"/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</row>
    <row r="1144" spans="1:59" outlineLevel="1" x14ac:dyDescent="0.2">
      <c r="A1144" s="155"/>
      <c r="B1144" s="156"/>
      <c r="C1144" s="187" t="s">
        <v>147</v>
      </c>
      <c r="D1144" s="158"/>
      <c r="E1144" s="159"/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157"/>
      <c r="Q1144" s="157"/>
      <c r="R1144" s="157"/>
      <c r="S1144" s="157"/>
      <c r="T1144" s="157"/>
      <c r="U1144" s="157"/>
      <c r="V1144" s="157"/>
      <c r="W1144" s="157"/>
      <c r="X1144" s="148"/>
      <c r="Y1144" s="148"/>
      <c r="Z1144" s="148"/>
      <c r="AA1144" s="148"/>
      <c r="AB1144" s="148"/>
      <c r="AC1144" s="148"/>
      <c r="AD1144" s="148"/>
      <c r="AE1144" s="148"/>
      <c r="AF1144" s="148" t="s">
        <v>135</v>
      </c>
      <c r="AG1144" s="148">
        <v>0</v>
      </c>
      <c r="AH1144" s="148"/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</row>
    <row r="1145" spans="1:59" outlineLevel="1" x14ac:dyDescent="0.2">
      <c r="A1145" s="155"/>
      <c r="B1145" s="156"/>
      <c r="C1145" s="187" t="s">
        <v>820</v>
      </c>
      <c r="D1145" s="158"/>
      <c r="E1145" s="159">
        <v>4.8</v>
      </c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157"/>
      <c r="Q1145" s="157"/>
      <c r="R1145" s="157"/>
      <c r="S1145" s="157"/>
      <c r="T1145" s="157"/>
      <c r="U1145" s="157"/>
      <c r="V1145" s="157"/>
      <c r="W1145" s="157"/>
      <c r="X1145" s="148"/>
      <c r="Y1145" s="148"/>
      <c r="Z1145" s="148"/>
      <c r="AA1145" s="148"/>
      <c r="AB1145" s="148"/>
      <c r="AC1145" s="148"/>
      <c r="AD1145" s="148"/>
      <c r="AE1145" s="148"/>
      <c r="AF1145" s="148" t="s">
        <v>135</v>
      </c>
      <c r="AG1145" s="148">
        <v>0</v>
      </c>
      <c r="AH1145" s="148"/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</row>
    <row r="1146" spans="1:59" outlineLevel="1" x14ac:dyDescent="0.2">
      <c r="A1146" s="155"/>
      <c r="B1146" s="156"/>
      <c r="C1146" s="187" t="s">
        <v>821</v>
      </c>
      <c r="D1146" s="158"/>
      <c r="E1146" s="159">
        <v>2.2999999999999998</v>
      </c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157"/>
      <c r="Q1146" s="157"/>
      <c r="R1146" s="157"/>
      <c r="S1146" s="157"/>
      <c r="T1146" s="157"/>
      <c r="U1146" s="157"/>
      <c r="V1146" s="157"/>
      <c r="W1146" s="157"/>
      <c r="X1146" s="148"/>
      <c r="Y1146" s="148"/>
      <c r="Z1146" s="148"/>
      <c r="AA1146" s="148"/>
      <c r="AB1146" s="148"/>
      <c r="AC1146" s="148"/>
      <c r="AD1146" s="148"/>
      <c r="AE1146" s="148"/>
      <c r="AF1146" s="148" t="s">
        <v>135</v>
      </c>
      <c r="AG1146" s="148">
        <v>0</v>
      </c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</row>
    <row r="1147" spans="1:59" outlineLevel="1" x14ac:dyDescent="0.2">
      <c r="A1147" s="169">
        <v>171</v>
      </c>
      <c r="B1147" s="170" t="s">
        <v>822</v>
      </c>
      <c r="C1147" s="186" t="s">
        <v>823</v>
      </c>
      <c r="D1147" s="171" t="s">
        <v>156</v>
      </c>
      <c r="E1147" s="172">
        <v>29.774999999999999</v>
      </c>
      <c r="F1147" s="173"/>
      <c r="G1147" s="174">
        <f>ROUND(E1147*F1147,2)</f>
        <v>0</v>
      </c>
      <c r="H1147" s="173"/>
      <c r="I1147" s="174">
        <f>ROUND(E1147*H1147,2)</f>
        <v>0</v>
      </c>
      <c r="J1147" s="173"/>
      <c r="K1147" s="174">
        <f>ROUND(E1147*J1147,2)</f>
        <v>0</v>
      </c>
      <c r="L1147" s="174">
        <v>21</v>
      </c>
      <c r="M1147" s="174">
        <f>G1147*(1+L1147/100)</f>
        <v>0</v>
      </c>
      <c r="N1147" s="174">
        <v>3.1E-4</v>
      </c>
      <c r="O1147" s="174">
        <f>ROUND(E1147*N1147,2)</f>
        <v>0.01</v>
      </c>
      <c r="P1147" s="174">
        <v>0</v>
      </c>
      <c r="Q1147" s="174">
        <f>ROUND(E1147*P1147,2)</f>
        <v>0</v>
      </c>
      <c r="R1147" s="174"/>
      <c r="S1147" s="175" t="s">
        <v>131</v>
      </c>
      <c r="T1147" s="157">
        <v>0.40300000000000002</v>
      </c>
      <c r="U1147" s="157">
        <f>ROUND(E1147*T1147,2)</f>
        <v>12</v>
      </c>
      <c r="V1147" s="157"/>
      <c r="W1147" s="157" t="s">
        <v>132</v>
      </c>
      <c r="X1147" s="148"/>
      <c r="Y1147" s="148"/>
      <c r="Z1147" s="148"/>
      <c r="AA1147" s="148"/>
      <c r="AB1147" s="148"/>
      <c r="AC1147" s="148"/>
      <c r="AD1147" s="148"/>
      <c r="AE1147" s="148"/>
      <c r="AF1147" s="148" t="s">
        <v>457</v>
      </c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</row>
    <row r="1148" spans="1:59" outlineLevel="1" x14ac:dyDescent="0.2">
      <c r="A1148" s="155"/>
      <c r="B1148" s="156"/>
      <c r="C1148" s="261" t="s">
        <v>824</v>
      </c>
      <c r="D1148" s="262"/>
      <c r="E1148" s="262"/>
      <c r="F1148" s="262"/>
      <c r="G1148" s="262"/>
      <c r="H1148" s="157"/>
      <c r="I1148" s="157"/>
      <c r="J1148" s="157"/>
      <c r="K1148" s="157"/>
      <c r="L1148" s="157"/>
      <c r="M1148" s="157"/>
      <c r="N1148" s="157"/>
      <c r="O1148" s="157"/>
      <c r="P1148" s="157"/>
      <c r="Q1148" s="157"/>
      <c r="R1148" s="157"/>
      <c r="S1148" s="157"/>
      <c r="T1148" s="157"/>
      <c r="U1148" s="157"/>
      <c r="V1148" s="157"/>
      <c r="W1148" s="157"/>
      <c r="X1148" s="148"/>
      <c r="Y1148" s="148"/>
      <c r="Z1148" s="148"/>
      <c r="AA1148" s="148"/>
      <c r="AB1148" s="148"/>
      <c r="AC1148" s="148"/>
      <c r="AD1148" s="148"/>
      <c r="AE1148" s="148"/>
      <c r="AF1148" s="148" t="s">
        <v>229</v>
      </c>
      <c r="AG1148" s="148"/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</row>
    <row r="1149" spans="1:59" outlineLevel="1" x14ac:dyDescent="0.2">
      <c r="A1149" s="155"/>
      <c r="B1149" s="156"/>
      <c r="C1149" s="187" t="s">
        <v>819</v>
      </c>
      <c r="D1149" s="158"/>
      <c r="E1149" s="159"/>
      <c r="F1149" s="157"/>
      <c r="G1149" s="157"/>
      <c r="H1149" s="157"/>
      <c r="I1149" s="157"/>
      <c r="J1149" s="157"/>
      <c r="K1149" s="157"/>
      <c r="L1149" s="157"/>
      <c r="M1149" s="157"/>
      <c r="N1149" s="157"/>
      <c r="O1149" s="157"/>
      <c r="P1149" s="157"/>
      <c r="Q1149" s="157"/>
      <c r="R1149" s="157"/>
      <c r="S1149" s="157"/>
      <c r="T1149" s="157"/>
      <c r="U1149" s="157"/>
      <c r="V1149" s="157"/>
      <c r="W1149" s="157"/>
      <c r="X1149" s="148"/>
      <c r="Y1149" s="148"/>
      <c r="Z1149" s="148"/>
      <c r="AA1149" s="148"/>
      <c r="AB1149" s="148"/>
      <c r="AC1149" s="148"/>
      <c r="AD1149" s="148"/>
      <c r="AE1149" s="148"/>
      <c r="AF1149" s="148" t="s">
        <v>135</v>
      </c>
      <c r="AG1149" s="148">
        <v>0</v>
      </c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</row>
    <row r="1150" spans="1:59" outlineLevel="1" x14ac:dyDescent="0.2">
      <c r="A1150" s="155"/>
      <c r="B1150" s="156"/>
      <c r="C1150" s="187" t="s">
        <v>140</v>
      </c>
      <c r="D1150" s="158"/>
      <c r="E1150" s="159"/>
      <c r="F1150" s="157"/>
      <c r="G1150" s="157"/>
      <c r="H1150" s="157"/>
      <c r="I1150" s="157"/>
      <c r="J1150" s="157"/>
      <c r="K1150" s="157"/>
      <c r="L1150" s="157"/>
      <c r="M1150" s="157"/>
      <c r="N1150" s="157"/>
      <c r="O1150" s="157"/>
      <c r="P1150" s="157"/>
      <c r="Q1150" s="157"/>
      <c r="R1150" s="157"/>
      <c r="S1150" s="157"/>
      <c r="T1150" s="157"/>
      <c r="U1150" s="157"/>
      <c r="V1150" s="157"/>
      <c r="W1150" s="157"/>
      <c r="X1150" s="148"/>
      <c r="Y1150" s="148"/>
      <c r="Z1150" s="148"/>
      <c r="AA1150" s="148"/>
      <c r="AB1150" s="148"/>
      <c r="AC1150" s="148"/>
      <c r="AD1150" s="148"/>
      <c r="AE1150" s="148"/>
      <c r="AF1150" s="148" t="s">
        <v>135</v>
      </c>
      <c r="AG1150" s="148">
        <v>0</v>
      </c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</row>
    <row r="1151" spans="1:59" outlineLevel="1" x14ac:dyDescent="0.2">
      <c r="A1151" s="155"/>
      <c r="B1151" s="156"/>
      <c r="C1151" s="187" t="s">
        <v>820</v>
      </c>
      <c r="D1151" s="158"/>
      <c r="E1151" s="159">
        <v>4.8</v>
      </c>
      <c r="F1151" s="157"/>
      <c r="G1151" s="157"/>
      <c r="H1151" s="157"/>
      <c r="I1151" s="157"/>
      <c r="J1151" s="157"/>
      <c r="K1151" s="157"/>
      <c r="L1151" s="157"/>
      <c r="M1151" s="157"/>
      <c r="N1151" s="157"/>
      <c r="O1151" s="157"/>
      <c r="P1151" s="157"/>
      <c r="Q1151" s="157"/>
      <c r="R1151" s="157"/>
      <c r="S1151" s="157"/>
      <c r="T1151" s="157"/>
      <c r="U1151" s="157"/>
      <c r="V1151" s="157"/>
      <c r="W1151" s="157"/>
      <c r="X1151" s="148"/>
      <c r="Y1151" s="148"/>
      <c r="Z1151" s="148"/>
      <c r="AA1151" s="148"/>
      <c r="AB1151" s="148"/>
      <c r="AC1151" s="148"/>
      <c r="AD1151" s="148"/>
      <c r="AE1151" s="148"/>
      <c r="AF1151" s="148" t="s">
        <v>135</v>
      </c>
      <c r="AG1151" s="148">
        <v>0</v>
      </c>
      <c r="AH1151" s="148"/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</row>
    <row r="1152" spans="1:59" outlineLevel="1" x14ac:dyDescent="0.2">
      <c r="A1152" s="155"/>
      <c r="B1152" s="156"/>
      <c r="C1152" s="187" t="s">
        <v>821</v>
      </c>
      <c r="D1152" s="158"/>
      <c r="E1152" s="159">
        <v>2.2999999999999998</v>
      </c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157"/>
      <c r="Q1152" s="157"/>
      <c r="R1152" s="157"/>
      <c r="S1152" s="157"/>
      <c r="T1152" s="157"/>
      <c r="U1152" s="157"/>
      <c r="V1152" s="157"/>
      <c r="W1152" s="157"/>
      <c r="X1152" s="148"/>
      <c r="Y1152" s="148"/>
      <c r="Z1152" s="148"/>
      <c r="AA1152" s="148"/>
      <c r="AB1152" s="148"/>
      <c r="AC1152" s="148"/>
      <c r="AD1152" s="148"/>
      <c r="AE1152" s="148"/>
      <c r="AF1152" s="148" t="s">
        <v>135</v>
      </c>
      <c r="AG1152" s="148">
        <v>0</v>
      </c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</row>
    <row r="1153" spans="1:59" outlineLevel="1" x14ac:dyDescent="0.2">
      <c r="A1153" s="155"/>
      <c r="B1153" s="156"/>
      <c r="C1153" s="187" t="s">
        <v>147</v>
      </c>
      <c r="D1153" s="158"/>
      <c r="E1153" s="159"/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157"/>
      <c r="Q1153" s="157"/>
      <c r="R1153" s="157"/>
      <c r="S1153" s="157"/>
      <c r="T1153" s="157"/>
      <c r="U1153" s="157"/>
      <c r="V1153" s="157"/>
      <c r="W1153" s="157"/>
      <c r="X1153" s="148"/>
      <c r="Y1153" s="148"/>
      <c r="Z1153" s="148"/>
      <c r="AA1153" s="148"/>
      <c r="AB1153" s="148"/>
      <c r="AC1153" s="148"/>
      <c r="AD1153" s="148"/>
      <c r="AE1153" s="148"/>
      <c r="AF1153" s="148" t="s">
        <v>135</v>
      </c>
      <c r="AG1153" s="148">
        <v>0</v>
      </c>
      <c r="AH1153" s="148"/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</row>
    <row r="1154" spans="1:59" outlineLevel="1" x14ac:dyDescent="0.2">
      <c r="A1154" s="155"/>
      <c r="B1154" s="156"/>
      <c r="C1154" s="187" t="s">
        <v>820</v>
      </c>
      <c r="D1154" s="158"/>
      <c r="E1154" s="159">
        <v>4.8</v>
      </c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157"/>
      <c r="Q1154" s="157"/>
      <c r="R1154" s="157"/>
      <c r="S1154" s="157"/>
      <c r="T1154" s="157"/>
      <c r="U1154" s="157"/>
      <c r="V1154" s="157"/>
      <c r="W1154" s="157"/>
      <c r="X1154" s="148"/>
      <c r="Y1154" s="148"/>
      <c r="Z1154" s="148"/>
      <c r="AA1154" s="148"/>
      <c r="AB1154" s="148"/>
      <c r="AC1154" s="148"/>
      <c r="AD1154" s="148"/>
      <c r="AE1154" s="148"/>
      <c r="AF1154" s="148" t="s">
        <v>135</v>
      </c>
      <c r="AG1154" s="148">
        <v>0</v>
      </c>
      <c r="AH1154" s="148"/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</row>
    <row r="1155" spans="1:59" outlineLevel="1" x14ac:dyDescent="0.2">
      <c r="A1155" s="155"/>
      <c r="B1155" s="156"/>
      <c r="C1155" s="187" t="s">
        <v>821</v>
      </c>
      <c r="D1155" s="158"/>
      <c r="E1155" s="159">
        <v>2.2999999999999998</v>
      </c>
      <c r="F1155" s="157"/>
      <c r="G1155" s="157"/>
      <c r="H1155" s="157"/>
      <c r="I1155" s="157"/>
      <c r="J1155" s="157"/>
      <c r="K1155" s="157"/>
      <c r="L1155" s="157"/>
      <c r="M1155" s="157"/>
      <c r="N1155" s="157"/>
      <c r="O1155" s="157"/>
      <c r="P1155" s="157"/>
      <c r="Q1155" s="157"/>
      <c r="R1155" s="157"/>
      <c r="S1155" s="157"/>
      <c r="T1155" s="157"/>
      <c r="U1155" s="157"/>
      <c r="V1155" s="157"/>
      <c r="W1155" s="157"/>
      <c r="X1155" s="148"/>
      <c r="Y1155" s="148"/>
      <c r="Z1155" s="148"/>
      <c r="AA1155" s="148"/>
      <c r="AB1155" s="148"/>
      <c r="AC1155" s="148"/>
      <c r="AD1155" s="148"/>
      <c r="AE1155" s="148"/>
      <c r="AF1155" s="148" t="s">
        <v>135</v>
      </c>
      <c r="AG1155" s="148">
        <v>0</v>
      </c>
      <c r="AH1155" s="148"/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</row>
    <row r="1156" spans="1:59" outlineLevel="1" x14ac:dyDescent="0.2">
      <c r="A1156" s="155"/>
      <c r="B1156" s="156"/>
      <c r="C1156" s="188" t="s">
        <v>263</v>
      </c>
      <c r="D1156" s="160"/>
      <c r="E1156" s="161">
        <v>14.2</v>
      </c>
      <c r="F1156" s="157"/>
      <c r="G1156" s="157"/>
      <c r="H1156" s="157"/>
      <c r="I1156" s="157"/>
      <c r="J1156" s="157"/>
      <c r="K1156" s="157"/>
      <c r="L1156" s="157"/>
      <c r="M1156" s="157"/>
      <c r="N1156" s="157"/>
      <c r="O1156" s="157"/>
      <c r="P1156" s="157"/>
      <c r="Q1156" s="157"/>
      <c r="R1156" s="157"/>
      <c r="S1156" s="157"/>
      <c r="T1156" s="157"/>
      <c r="U1156" s="157"/>
      <c r="V1156" s="157"/>
      <c r="W1156" s="157"/>
      <c r="X1156" s="148"/>
      <c r="Y1156" s="148"/>
      <c r="Z1156" s="148"/>
      <c r="AA1156" s="148"/>
      <c r="AB1156" s="148"/>
      <c r="AC1156" s="148"/>
      <c r="AD1156" s="148"/>
      <c r="AE1156" s="148"/>
      <c r="AF1156" s="148" t="s">
        <v>135</v>
      </c>
      <c r="AG1156" s="148">
        <v>1</v>
      </c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</row>
    <row r="1157" spans="1:59" outlineLevel="1" x14ac:dyDescent="0.2">
      <c r="A1157" s="155"/>
      <c r="B1157" s="156"/>
      <c r="C1157" s="187" t="s">
        <v>825</v>
      </c>
      <c r="D1157" s="158"/>
      <c r="E1157" s="159"/>
      <c r="F1157" s="157"/>
      <c r="G1157" s="157"/>
      <c r="H1157" s="157"/>
      <c r="I1157" s="157"/>
      <c r="J1157" s="157"/>
      <c r="K1157" s="157"/>
      <c r="L1157" s="157"/>
      <c r="M1157" s="157"/>
      <c r="N1157" s="157"/>
      <c r="O1157" s="157"/>
      <c r="P1157" s="157"/>
      <c r="Q1157" s="157"/>
      <c r="R1157" s="157"/>
      <c r="S1157" s="157"/>
      <c r="T1157" s="157"/>
      <c r="U1157" s="157"/>
      <c r="V1157" s="157"/>
      <c r="W1157" s="157"/>
      <c r="X1157" s="148"/>
      <c r="Y1157" s="148"/>
      <c r="Z1157" s="148"/>
      <c r="AA1157" s="148"/>
      <c r="AB1157" s="148"/>
      <c r="AC1157" s="148"/>
      <c r="AD1157" s="148"/>
      <c r="AE1157" s="148"/>
      <c r="AF1157" s="148" t="s">
        <v>135</v>
      </c>
      <c r="AG1157" s="148">
        <v>0</v>
      </c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</row>
    <row r="1158" spans="1:59" outlineLevel="1" x14ac:dyDescent="0.2">
      <c r="A1158" s="155"/>
      <c r="B1158" s="156"/>
      <c r="C1158" s="187" t="s">
        <v>140</v>
      </c>
      <c r="D1158" s="158"/>
      <c r="E1158" s="159"/>
      <c r="F1158" s="157"/>
      <c r="G1158" s="157"/>
      <c r="H1158" s="157"/>
      <c r="I1158" s="157"/>
      <c r="J1158" s="157"/>
      <c r="K1158" s="157"/>
      <c r="L1158" s="157"/>
      <c r="M1158" s="157"/>
      <c r="N1158" s="157"/>
      <c r="O1158" s="157"/>
      <c r="P1158" s="157"/>
      <c r="Q1158" s="157"/>
      <c r="R1158" s="157"/>
      <c r="S1158" s="157"/>
      <c r="T1158" s="157"/>
      <c r="U1158" s="157"/>
      <c r="V1158" s="157"/>
      <c r="W1158" s="157"/>
      <c r="X1158" s="148"/>
      <c r="Y1158" s="148"/>
      <c r="Z1158" s="148"/>
      <c r="AA1158" s="148"/>
      <c r="AB1158" s="148"/>
      <c r="AC1158" s="148"/>
      <c r="AD1158" s="148"/>
      <c r="AE1158" s="148"/>
      <c r="AF1158" s="148" t="s">
        <v>135</v>
      </c>
      <c r="AG1158" s="148">
        <v>0</v>
      </c>
      <c r="AH1158" s="148"/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</row>
    <row r="1159" spans="1:59" outlineLevel="1" x14ac:dyDescent="0.2">
      <c r="A1159" s="155"/>
      <c r="B1159" s="156"/>
      <c r="C1159" s="187" t="s">
        <v>826</v>
      </c>
      <c r="D1159" s="158"/>
      <c r="E1159" s="159">
        <v>3.5249999999999999</v>
      </c>
      <c r="F1159" s="157"/>
      <c r="G1159" s="157"/>
      <c r="H1159" s="157"/>
      <c r="I1159" s="157"/>
      <c r="J1159" s="157"/>
      <c r="K1159" s="157"/>
      <c r="L1159" s="157"/>
      <c r="M1159" s="157"/>
      <c r="N1159" s="157"/>
      <c r="O1159" s="157"/>
      <c r="P1159" s="157"/>
      <c r="Q1159" s="157"/>
      <c r="R1159" s="157"/>
      <c r="S1159" s="157"/>
      <c r="T1159" s="157"/>
      <c r="U1159" s="157"/>
      <c r="V1159" s="157"/>
      <c r="W1159" s="157"/>
      <c r="X1159" s="148"/>
      <c r="Y1159" s="148"/>
      <c r="Z1159" s="148"/>
      <c r="AA1159" s="148"/>
      <c r="AB1159" s="148"/>
      <c r="AC1159" s="148"/>
      <c r="AD1159" s="148"/>
      <c r="AE1159" s="148"/>
      <c r="AF1159" s="148" t="s">
        <v>135</v>
      </c>
      <c r="AG1159" s="148">
        <v>0</v>
      </c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</row>
    <row r="1160" spans="1:59" outlineLevel="1" x14ac:dyDescent="0.2">
      <c r="A1160" s="155"/>
      <c r="B1160" s="156"/>
      <c r="C1160" s="187" t="s">
        <v>827</v>
      </c>
      <c r="D1160" s="158"/>
      <c r="E1160" s="159">
        <v>2.4</v>
      </c>
      <c r="F1160" s="157"/>
      <c r="G1160" s="157"/>
      <c r="H1160" s="157"/>
      <c r="I1160" s="157"/>
      <c r="J1160" s="157"/>
      <c r="K1160" s="157"/>
      <c r="L1160" s="157"/>
      <c r="M1160" s="157"/>
      <c r="N1160" s="157"/>
      <c r="O1160" s="157"/>
      <c r="P1160" s="157"/>
      <c r="Q1160" s="157"/>
      <c r="R1160" s="157"/>
      <c r="S1160" s="157"/>
      <c r="T1160" s="157"/>
      <c r="U1160" s="157"/>
      <c r="V1160" s="157"/>
      <c r="W1160" s="157"/>
      <c r="X1160" s="148"/>
      <c r="Y1160" s="148"/>
      <c r="Z1160" s="148"/>
      <c r="AA1160" s="148"/>
      <c r="AB1160" s="148"/>
      <c r="AC1160" s="148"/>
      <c r="AD1160" s="148"/>
      <c r="AE1160" s="148"/>
      <c r="AF1160" s="148" t="s">
        <v>135</v>
      </c>
      <c r="AG1160" s="148">
        <v>0</v>
      </c>
      <c r="AH1160" s="148"/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</row>
    <row r="1161" spans="1:59" outlineLevel="1" x14ac:dyDescent="0.2">
      <c r="A1161" s="155"/>
      <c r="B1161" s="156"/>
      <c r="C1161" s="187" t="s">
        <v>828</v>
      </c>
      <c r="D1161" s="158"/>
      <c r="E1161" s="159">
        <v>1.25</v>
      </c>
      <c r="F1161" s="157"/>
      <c r="G1161" s="157"/>
      <c r="H1161" s="157"/>
      <c r="I1161" s="157"/>
      <c r="J1161" s="157"/>
      <c r="K1161" s="157"/>
      <c r="L1161" s="157"/>
      <c r="M1161" s="157"/>
      <c r="N1161" s="157"/>
      <c r="O1161" s="157"/>
      <c r="P1161" s="157"/>
      <c r="Q1161" s="157"/>
      <c r="R1161" s="157"/>
      <c r="S1161" s="157"/>
      <c r="T1161" s="157"/>
      <c r="U1161" s="157"/>
      <c r="V1161" s="157"/>
      <c r="W1161" s="157"/>
      <c r="X1161" s="148"/>
      <c r="Y1161" s="148"/>
      <c r="Z1161" s="148"/>
      <c r="AA1161" s="148"/>
      <c r="AB1161" s="148"/>
      <c r="AC1161" s="148"/>
      <c r="AD1161" s="148"/>
      <c r="AE1161" s="148"/>
      <c r="AF1161" s="148" t="s">
        <v>135</v>
      </c>
      <c r="AG1161" s="148">
        <v>0</v>
      </c>
      <c r="AH1161" s="148"/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</row>
    <row r="1162" spans="1:59" outlineLevel="1" x14ac:dyDescent="0.2">
      <c r="A1162" s="155"/>
      <c r="B1162" s="156"/>
      <c r="C1162" s="187" t="s">
        <v>829</v>
      </c>
      <c r="D1162" s="158"/>
      <c r="E1162" s="159">
        <v>1.2250000000000001</v>
      </c>
      <c r="F1162" s="157"/>
      <c r="G1162" s="157"/>
      <c r="H1162" s="157"/>
      <c r="I1162" s="157"/>
      <c r="J1162" s="157"/>
      <c r="K1162" s="157"/>
      <c r="L1162" s="157"/>
      <c r="M1162" s="157"/>
      <c r="N1162" s="157"/>
      <c r="O1162" s="157"/>
      <c r="P1162" s="157"/>
      <c r="Q1162" s="157"/>
      <c r="R1162" s="157"/>
      <c r="S1162" s="157"/>
      <c r="T1162" s="157"/>
      <c r="U1162" s="157"/>
      <c r="V1162" s="157"/>
      <c r="W1162" s="157"/>
      <c r="X1162" s="148"/>
      <c r="Y1162" s="148"/>
      <c r="Z1162" s="148"/>
      <c r="AA1162" s="148"/>
      <c r="AB1162" s="148"/>
      <c r="AC1162" s="148"/>
      <c r="AD1162" s="148"/>
      <c r="AE1162" s="148"/>
      <c r="AF1162" s="148" t="s">
        <v>135</v>
      </c>
      <c r="AG1162" s="148">
        <v>0</v>
      </c>
      <c r="AH1162" s="148"/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</row>
    <row r="1163" spans="1:59" outlineLevel="1" x14ac:dyDescent="0.2">
      <c r="A1163" s="155"/>
      <c r="B1163" s="156"/>
      <c r="C1163" s="187" t="s">
        <v>147</v>
      </c>
      <c r="D1163" s="158"/>
      <c r="E1163" s="159"/>
      <c r="F1163" s="157"/>
      <c r="G1163" s="157"/>
      <c r="H1163" s="157"/>
      <c r="I1163" s="157"/>
      <c r="J1163" s="157"/>
      <c r="K1163" s="157"/>
      <c r="L1163" s="157"/>
      <c r="M1163" s="157"/>
      <c r="N1163" s="157"/>
      <c r="O1163" s="157"/>
      <c r="P1163" s="157"/>
      <c r="Q1163" s="157"/>
      <c r="R1163" s="157"/>
      <c r="S1163" s="157"/>
      <c r="T1163" s="157"/>
      <c r="U1163" s="157"/>
      <c r="V1163" s="157"/>
      <c r="W1163" s="157"/>
      <c r="X1163" s="148"/>
      <c r="Y1163" s="148"/>
      <c r="Z1163" s="148"/>
      <c r="AA1163" s="148"/>
      <c r="AB1163" s="148"/>
      <c r="AC1163" s="148"/>
      <c r="AD1163" s="148"/>
      <c r="AE1163" s="148"/>
      <c r="AF1163" s="148" t="s">
        <v>135</v>
      </c>
      <c r="AG1163" s="148">
        <v>0</v>
      </c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</row>
    <row r="1164" spans="1:59" outlineLevel="1" x14ac:dyDescent="0.2">
      <c r="A1164" s="155"/>
      <c r="B1164" s="156"/>
      <c r="C1164" s="187" t="s">
        <v>826</v>
      </c>
      <c r="D1164" s="158"/>
      <c r="E1164" s="159">
        <v>3.5249999999999999</v>
      </c>
      <c r="F1164" s="157"/>
      <c r="G1164" s="157"/>
      <c r="H1164" s="157"/>
      <c r="I1164" s="157"/>
      <c r="J1164" s="157"/>
      <c r="K1164" s="157"/>
      <c r="L1164" s="157"/>
      <c r="M1164" s="157"/>
      <c r="N1164" s="157"/>
      <c r="O1164" s="157"/>
      <c r="P1164" s="157"/>
      <c r="Q1164" s="157"/>
      <c r="R1164" s="157"/>
      <c r="S1164" s="157"/>
      <c r="T1164" s="157"/>
      <c r="U1164" s="157"/>
      <c r="V1164" s="157"/>
      <c r="W1164" s="157"/>
      <c r="X1164" s="148"/>
      <c r="Y1164" s="148"/>
      <c r="Z1164" s="148"/>
      <c r="AA1164" s="148"/>
      <c r="AB1164" s="148"/>
      <c r="AC1164" s="148"/>
      <c r="AD1164" s="148"/>
      <c r="AE1164" s="148"/>
      <c r="AF1164" s="148" t="s">
        <v>135</v>
      </c>
      <c r="AG1164" s="148">
        <v>0</v>
      </c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</row>
    <row r="1165" spans="1:59" outlineLevel="1" x14ac:dyDescent="0.2">
      <c r="A1165" s="155"/>
      <c r="B1165" s="156"/>
      <c r="C1165" s="187" t="s">
        <v>827</v>
      </c>
      <c r="D1165" s="158"/>
      <c r="E1165" s="159">
        <v>2.4</v>
      </c>
      <c r="F1165" s="157"/>
      <c r="G1165" s="157"/>
      <c r="H1165" s="157"/>
      <c r="I1165" s="157"/>
      <c r="J1165" s="157"/>
      <c r="K1165" s="157"/>
      <c r="L1165" s="157"/>
      <c r="M1165" s="157"/>
      <c r="N1165" s="157"/>
      <c r="O1165" s="157"/>
      <c r="P1165" s="157"/>
      <c r="Q1165" s="157"/>
      <c r="R1165" s="157"/>
      <c r="S1165" s="157"/>
      <c r="T1165" s="157"/>
      <c r="U1165" s="157"/>
      <c r="V1165" s="157"/>
      <c r="W1165" s="157"/>
      <c r="X1165" s="148"/>
      <c r="Y1165" s="148"/>
      <c r="Z1165" s="148"/>
      <c r="AA1165" s="148"/>
      <c r="AB1165" s="148"/>
      <c r="AC1165" s="148"/>
      <c r="AD1165" s="148"/>
      <c r="AE1165" s="148"/>
      <c r="AF1165" s="148" t="s">
        <v>135</v>
      </c>
      <c r="AG1165" s="148">
        <v>0</v>
      </c>
      <c r="AH1165" s="148"/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</row>
    <row r="1166" spans="1:59" outlineLevel="1" x14ac:dyDescent="0.2">
      <c r="A1166" s="155"/>
      <c r="B1166" s="156"/>
      <c r="C1166" s="187" t="s">
        <v>828</v>
      </c>
      <c r="D1166" s="158"/>
      <c r="E1166" s="159">
        <v>1.25</v>
      </c>
      <c r="F1166" s="157"/>
      <c r="G1166" s="157"/>
      <c r="H1166" s="157"/>
      <c r="I1166" s="157"/>
      <c r="J1166" s="157"/>
      <c r="K1166" s="157"/>
      <c r="L1166" s="157"/>
      <c r="M1166" s="157"/>
      <c r="N1166" s="157"/>
      <c r="O1166" s="157"/>
      <c r="P1166" s="157"/>
      <c r="Q1166" s="157"/>
      <c r="R1166" s="157"/>
      <c r="S1166" s="157"/>
      <c r="T1166" s="157"/>
      <c r="U1166" s="157"/>
      <c r="V1166" s="157"/>
      <c r="W1166" s="157"/>
      <c r="X1166" s="148"/>
      <c r="Y1166" s="148"/>
      <c r="Z1166" s="148"/>
      <c r="AA1166" s="148"/>
      <c r="AB1166" s="148"/>
      <c r="AC1166" s="148"/>
      <c r="AD1166" s="148"/>
      <c r="AE1166" s="148"/>
      <c r="AF1166" s="148" t="s">
        <v>135</v>
      </c>
      <c r="AG1166" s="148">
        <v>0</v>
      </c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</row>
    <row r="1167" spans="1:59" outlineLevel="1" x14ac:dyDescent="0.2">
      <c r="A1167" s="155"/>
      <c r="B1167" s="156"/>
      <c r="C1167" s="188" t="s">
        <v>263</v>
      </c>
      <c r="D1167" s="160"/>
      <c r="E1167" s="161">
        <v>15.574999999999999</v>
      </c>
      <c r="F1167" s="157"/>
      <c r="G1167" s="157"/>
      <c r="H1167" s="157"/>
      <c r="I1167" s="157"/>
      <c r="J1167" s="157"/>
      <c r="K1167" s="157"/>
      <c r="L1167" s="157"/>
      <c r="M1167" s="157"/>
      <c r="N1167" s="157"/>
      <c r="O1167" s="157"/>
      <c r="P1167" s="157"/>
      <c r="Q1167" s="157"/>
      <c r="R1167" s="157"/>
      <c r="S1167" s="157"/>
      <c r="T1167" s="157"/>
      <c r="U1167" s="157"/>
      <c r="V1167" s="157"/>
      <c r="W1167" s="157"/>
      <c r="X1167" s="148"/>
      <c r="Y1167" s="148"/>
      <c r="Z1167" s="148"/>
      <c r="AA1167" s="148"/>
      <c r="AB1167" s="148"/>
      <c r="AC1167" s="148"/>
      <c r="AD1167" s="148"/>
      <c r="AE1167" s="148"/>
      <c r="AF1167" s="148" t="s">
        <v>135</v>
      </c>
      <c r="AG1167" s="148">
        <v>1</v>
      </c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</row>
    <row r="1168" spans="1:59" x14ac:dyDescent="0.2">
      <c r="A1168" s="163" t="s">
        <v>126</v>
      </c>
      <c r="B1168" s="164" t="s">
        <v>93</v>
      </c>
      <c r="C1168" s="185" t="s">
        <v>94</v>
      </c>
      <c r="D1168" s="165"/>
      <c r="E1168" s="166"/>
      <c r="F1168" s="167"/>
      <c r="G1168" s="167">
        <f>SUMIF(AF1169:AF1235,"&lt;&gt;NOR",G1169:G1235)</f>
        <v>0</v>
      </c>
      <c r="H1168" s="167"/>
      <c r="I1168" s="167">
        <f>SUM(I1169:I1235)</f>
        <v>0</v>
      </c>
      <c r="J1168" s="167"/>
      <c r="K1168" s="167">
        <f>SUM(K1169:K1235)</f>
        <v>0</v>
      </c>
      <c r="L1168" s="167"/>
      <c r="M1168" s="167">
        <f>SUM(M1169:M1235)</f>
        <v>0</v>
      </c>
      <c r="N1168" s="167"/>
      <c r="O1168" s="167">
        <f>SUM(O1169:O1235)</f>
        <v>0.11</v>
      </c>
      <c r="P1168" s="167"/>
      <c r="Q1168" s="167">
        <f>SUM(Q1169:Q1235)</f>
        <v>0</v>
      </c>
      <c r="R1168" s="167"/>
      <c r="S1168" s="168"/>
      <c r="T1168" s="162"/>
      <c r="U1168" s="162">
        <f>SUM(U1169:U1235)</f>
        <v>88</v>
      </c>
      <c r="V1168" s="162"/>
      <c r="W1168" s="162"/>
      <c r="AF1168" t="s">
        <v>127</v>
      </c>
    </row>
    <row r="1169" spans="1:59" outlineLevel="1" x14ac:dyDescent="0.2">
      <c r="A1169" s="169">
        <v>172</v>
      </c>
      <c r="B1169" s="170" t="s">
        <v>830</v>
      </c>
      <c r="C1169" s="186" t="s">
        <v>831</v>
      </c>
      <c r="D1169" s="171" t="s">
        <v>156</v>
      </c>
      <c r="E1169" s="172">
        <v>108.9</v>
      </c>
      <c r="F1169" s="173"/>
      <c r="G1169" s="174">
        <f>ROUND(E1169*F1169,2)</f>
        <v>0</v>
      </c>
      <c r="H1169" s="173"/>
      <c r="I1169" s="174">
        <f>ROUND(E1169*H1169,2)</f>
        <v>0</v>
      </c>
      <c r="J1169" s="173"/>
      <c r="K1169" s="174">
        <f>ROUND(E1169*J1169,2)</f>
        <v>0</v>
      </c>
      <c r="L1169" s="174">
        <v>21</v>
      </c>
      <c r="M1169" s="174">
        <f>G1169*(1+L1169/100)</f>
        <v>0</v>
      </c>
      <c r="N1169" s="174">
        <v>2.5000000000000001E-4</v>
      </c>
      <c r="O1169" s="174">
        <f>ROUND(E1169*N1169,2)</f>
        <v>0.03</v>
      </c>
      <c r="P1169" s="174">
        <v>0</v>
      </c>
      <c r="Q1169" s="174">
        <f>ROUND(E1169*P1169,2)</f>
        <v>0</v>
      </c>
      <c r="R1169" s="174"/>
      <c r="S1169" s="175" t="s">
        <v>131</v>
      </c>
      <c r="T1169" s="157">
        <v>0.10902000000000001</v>
      </c>
      <c r="U1169" s="157">
        <f>ROUND(E1169*T1169,2)</f>
        <v>11.87</v>
      </c>
      <c r="V1169" s="157"/>
      <c r="W1169" s="157" t="s">
        <v>132</v>
      </c>
      <c r="X1169" s="148"/>
      <c r="Y1169" s="148"/>
      <c r="Z1169" s="148"/>
      <c r="AA1169" s="148"/>
      <c r="AB1169" s="148"/>
      <c r="AC1169" s="148"/>
      <c r="AD1169" s="148"/>
      <c r="AE1169" s="148"/>
      <c r="AF1169" s="148" t="s">
        <v>457</v>
      </c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</row>
    <row r="1170" spans="1:59" outlineLevel="1" x14ac:dyDescent="0.2">
      <c r="A1170" s="155"/>
      <c r="B1170" s="156"/>
      <c r="C1170" s="187" t="s">
        <v>427</v>
      </c>
      <c r="D1170" s="158"/>
      <c r="E1170" s="159"/>
      <c r="F1170" s="157"/>
      <c r="G1170" s="157"/>
      <c r="H1170" s="157"/>
      <c r="I1170" s="157"/>
      <c r="J1170" s="157"/>
      <c r="K1170" s="157"/>
      <c r="L1170" s="157"/>
      <c r="M1170" s="157"/>
      <c r="N1170" s="157"/>
      <c r="O1170" s="157"/>
      <c r="P1170" s="157"/>
      <c r="Q1170" s="157"/>
      <c r="R1170" s="157"/>
      <c r="S1170" s="157"/>
      <c r="T1170" s="157"/>
      <c r="U1170" s="157"/>
      <c r="V1170" s="157"/>
      <c r="W1170" s="157"/>
      <c r="X1170" s="148"/>
      <c r="Y1170" s="148"/>
      <c r="Z1170" s="148"/>
      <c r="AA1170" s="148"/>
      <c r="AB1170" s="148"/>
      <c r="AC1170" s="148"/>
      <c r="AD1170" s="148"/>
      <c r="AE1170" s="148"/>
      <c r="AF1170" s="148" t="s">
        <v>135</v>
      </c>
      <c r="AG1170" s="148">
        <v>0</v>
      </c>
      <c r="AH1170" s="148"/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</row>
    <row r="1171" spans="1:59" outlineLevel="1" x14ac:dyDescent="0.2">
      <c r="A1171" s="155"/>
      <c r="B1171" s="156"/>
      <c r="C1171" s="187" t="s">
        <v>140</v>
      </c>
      <c r="D1171" s="158"/>
      <c r="E1171" s="159"/>
      <c r="F1171" s="157"/>
      <c r="G1171" s="157"/>
      <c r="H1171" s="157"/>
      <c r="I1171" s="157"/>
      <c r="J1171" s="157"/>
      <c r="K1171" s="157"/>
      <c r="L1171" s="157"/>
      <c r="M1171" s="157"/>
      <c r="N1171" s="157"/>
      <c r="O1171" s="157"/>
      <c r="P1171" s="157"/>
      <c r="Q1171" s="157"/>
      <c r="R1171" s="157"/>
      <c r="S1171" s="157"/>
      <c r="T1171" s="157"/>
      <c r="U1171" s="157"/>
      <c r="V1171" s="157"/>
      <c r="W1171" s="157"/>
      <c r="X1171" s="148"/>
      <c r="Y1171" s="148"/>
      <c r="Z1171" s="148"/>
      <c r="AA1171" s="148"/>
      <c r="AB1171" s="148"/>
      <c r="AC1171" s="148"/>
      <c r="AD1171" s="148"/>
      <c r="AE1171" s="148"/>
      <c r="AF1171" s="148" t="s">
        <v>135</v>
      </c>
      <c r="AG1171" s="148">
        <v>0</v>
      </c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</row>
    <row r="1172" spans="1:59" outlineLevel="1" x14ac:dyDescent="0.2">
      <c r="A1172" s="155"/>
      <c r="B1172" s="156"/>
      <c r="C1172" s="187" t="s">
        <v>832</v>
      </c>
      <c r="D1172" s="158"/>
      <c r="E1172" s="159">
        <v>12.6</v>
      </c>
      <c r="F1172" s="157"/>
      <c r="G1172" s="157"/>
      <c r="H1172" s="157"/>
      <c r="I1172" s="157"/>
      <c r="J1172" s="157"/>
      <c r="K1172" s="157"/>
      <c r="L1172" s="157"/>
      <c r="M1172" s="157"/>
      <c r="N1172" s="157"/>
      <c r="O1172" s="157"/>
      <c r="P1172" s="157"/>
      <c r="Q1172" s="157"/>
      <c r="R1172" s="157"/>
      <c r="S1172" s="157"/>
      <c r="T1172" s="157"/>
      <c r="U1172" s="157"/>
      <c r="V1172" s="157"/>
      <c r="W1172" s="157"/>
      <c r="X1172" s="148"/>
      <c r="Y1172" s="148"/>
      <c r="Z1172" s="148"/>
      <c r="AA1172" s="148"/>
      <c r="AB1172" s="148"/>
      <c r="AC1172" s="148"/>
      <c r="AD1172" s="148"/>
      <c r="AE1172" s="148"/>
      <c r="AF1172" s="148" t="s">
        <v>135</v>
      </c>
      <c r="AG1172" s="148">
        <v>0</v>
      </c>
      <c r="AH1172" s="148"/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</row>
    <row r="1173" spans="1:59" outlineLevel="1" x14ac:dyDescent="0.2">
      <c r="A1173" s="155"/>
      <c r="B1173" s="156"/>
      <c r="C1173" s="187" t="s">
        <v>444</v>
      </c>
      <c r="D1173" s="158"/>
      <c r="E1173" s="159">
        <v>-4.8</v>
      </c>
      <c r="F1173" s="157"/>
      <c r="G1173" s="157"/>
      <c r="H1173" s="157"/>
      <c r="I1173" s="157"/>
      <c r="J1173" s="157"/>
      <c r="K1173" s="157"/>
      <c r="L1173" s="157"/>
      <c r="M1173" s="157"/>
      <c r="N1173" s="157"/>
      <c r="O1173" s="157"/>
      <c r="P1173" s="157"/>
      <c r="Q1173" s="157"/>
      <c r="R1173" s="157"/>
      <c r="S1173" s="157"/>
      <c r="T1173" s="157"/>
      <c r="U1173" s="157"/>
      <c r="V1173" s="157"/>
      <c r="W1173" s="157"/>
      <c r="X1173" s="148"/>
      <c r="Y1173" s="148"/>
      <c r="Z1173" s="148"/>
      <c r="AA1173" s="148"/>
      <c r="AB1173" s="148"/>
      <c r="AC1173" s="148"/>
      <c r="AD1173" s="148"/>
      <c r="AE1173" s="148"/>
      <c r="AF1173" s="148" t="s">
        <v>135</v>
      </c>
      <c r="AG1173" s="148">
        <v>0</v>
      </c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</row>
    <row r="1174" spans="1:59" outlineLevel="1" x14ac:dyDescent="0.2">
      <c r="A1174" s="155"/>
      <c r="B1174" s="156"/>
      <c r="C1174" s="187" t="s">
        <v>833</v>
      </c>
      <c r="D1174" s="158"/>
      <c r="E1174" s="159">
        <v>6.03</v>
      </c>
      <c r="F1174" s="157"/>
      <c r="G1174" s="157"/>
      <c r="H1174" s="157"/>
      <c r="I1174" s="157"/>
      <c r="J1174" s="157"/>
      <c r="K1174" s="157"/>
      <c r="L1174" s="157"/>
      <c r="M1174" s="157"/>
      <c r="N1174" s="157"/>
      <c r="O1174" s="157"/>
      <c r="P1174" s="157"/>
      <c r="Q1174" s="157"/>
      <c r="R1174" s="157"/>
      <c r="S1174" s="157"/>
      <c r="T1174" s="157"/>
      <c r="U1174" s="157"/>
      <c r="V1174" s="157"/>
      <c r="W1174" s="157"/>
      <c r="X1174" s="148"/>
      <c r="Y1174" s="148"/>
      <c r="Z1174" s="148"/>
      <c r="AA1174" s="148"/>
      <c r="AB1174" s="148"/>
      <c r="AC1174" s="148"/>
      <c r="AD1174" s="148"/>
      <c r="AE1174" s="148"/>
      <c r="AF1174" s="148" t="s">
        <v>135</v>
      </c>
      <c r="AG1174" s="148">
        <v>0</v>
      </c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</row>
    <row r="1175" spans="1:59" outlineLevel="1" x14ac:dyDescent="0.2">
      <c r="A1175" s="155"/>
      <c r="B1175" s="156"/>
      <c r="C1175" s="187" t="s">
        <v>834</v>
      </c>
      <c r="D1175" s="158"/>
      <c r="E1175" s="159">
        <v>-1.2</v>
      </c>
      <c r="F1175" s="157"/>
      <c r="G1175" s="157"/>
      <c r="H1175" s="157"/>
      <c r="I1175" s="157"/>
      <c r="J1175" s="157"/>
      <c r="K1175" s="157"/>
      <c r="L1175" s="157"/>
      <c r="M1175" s="157"/>
      <c r="N1175" s="157"/>
      <c r="O1175" s="157"/>
      <c r="P1175" s="157"/>
      <c r="Q1175" s="157"/>
      <c r="R1175" s="157"/>
      <c r="S1175" s="157"/>
      <c r="T1175" s="157"/>
      <c r="U1175" s="157"/>
      <c r="V1175" s="157"/>
      <c r="W1175" s="157"/>
      <c r="X1175" s="148"/>
      <c r="Y1175" s="148"/>
      <c r="Z1175" s="148"/>
      <c r="AA1175" s="148"/>
      <c r="AB1175" s="148"/>
      <c r="AC1175" s="148"/>
      <c r="AD1175" s="148"/>
      <c r="AE1175" s="148"/>
      <c r="AF1175" s="148" t="s">
        <v>135</v>
      </c>
      <c r="AG1175" s="148">
        <v>0</v>
      </c>
      <c r="AH1175" s="148"/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</row>
    <row r="1176" spans="1:59" outlineLevel="1" x14ac:dyDescent="0.2">
      <c r="A1176" s="155"/>
      <c r="B1176" s="156"/>
      <c r="C1176" s="187" t="s">
        <v>835</v>
      </c>
      <c r="D1176" s="158"/>
      <c r="E1176" s="159">
        <v>20.49</v>
      </c>
      <c r="F1176" s="157"/>
      <c r="G1176" s="157"/>
      <c r="H1176" s="157"/>
      <c r="I1176" s="157"/>
      <c r="J1176" s="157"/>
      <c r="K1176" s="157"/>
      <c r="L1176" s="157"/>
      <c r="M1176" s="157"/>
      <c r="N1176" s="157"/>
      <c r="O1176" s="157"/>
      <c r="P1176" s="157"/>
      <c r="Q1176" s="157"/>
      <c r="R1176" s="157"/>
      <c r="S1176" s="157"/>
      <c r="T1176" s="157"/>
      <c r="U1176" s="157"/>
      <c r="V1176" s="157"/>
      <c r="W1176" s="157"/>
      <c r="X1176" s="148"/>
      <c r="Y1176" s="148"/>
      <c r="Z1176" s="148"/>
      <c r="AA1176" s="148"/>
      <c r="AB1176" s="148"/>
      <c r="AC1176" s="148"/>
      <c r="AD1176" s="148"/>
      <c r="AE1176" s="148"/>
      <c r="AF1176" s="148" t="s">
        <v>135</v>
      </c>
      <c r="AG1176" s="148">
        <v>0</v>
      </c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</row>
    <row r="1177" spans="1:59" outlineLevel="1" x14ac:dyDescent="0.2">
      <c r="A1177" s="155"/>
      <c r="B1177" s="156"/>
      <c r="C1177" s="187" t="s">
        <v>836</v>
      </c>
      <c r="D1177" s="158"/>
      <c r="E1177" s="159">
        <v>-3.9</v>
      </c>
      <c r="F1177" s="157"/>
      <c r="G1177" s="157"/>
      <c r="H1177" s="157"/>
      <c r="I1177" s="157"/>
      <c r="J1177" s="157"/>
      <c r="K1177" s="157"/>
      <c r="L1177" s="157"/>
      <c r="M1177" s="157"/>
      <c r="N1177" s="157"/>
      <c r="O1177" s="157"/>
      <c r="P1177" s="157"/>
      <c r="Q1177" s="157"/>
      <c r="R1177" s="157"/>
      <c r="S1177" s="157"/>
      <c r="T1177" s="157"/>
      <c r="U1177" s="157"/>
      <c r="V1177" s="157"/>
      <c r="W1177" s="157"/>
      <c r="X1177" s="148"/>
      <c r="Y1177" s="148"/>
      <c r="Z1177" s="148"/>
      <c r="AA1177" s="148"/>
      <c r="AB1177" s="148"/>
      <c r="AC1177" s="148"/>
      <c r="AD1177" s="148"/>
      <c r="AE1177" s="148"/>
      <c r="AF1177" s="148" t="s">
        <v>135</v>
      </c>
      <c r="AG1177" s="148">
        <v>0</v>
      </c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</row>
    <row r="1178" spans="1:59" outlineLevel="1" x14ac:dyDescent="0.2">
      <c r="A1178" s="155"/>
      <c r="B1178" s="156"/>
      <c r="C1178" s="187" t="s">
        <v>837</v>
      </c>
      <c r="D1178" s="158"/>
      <c r="E1178" s="159">
        <v>27.6</v>
      </c>
      <c r="F1178" s="157"/>
      <c r="G1178" s="157"/>
      <c r="H1178" s="157"/>
      <c r="I1178" s="157"/>
      <c r="J1178" s="157"/>
      <c r="K1178" s="157"/>
      <c r="L1178" s="157"/>
      <c r="M1178" s="157"/>
      <c r="N1178" s="157"/>
      <c r="O1178" s="157"/>
      <c r="P1178" s="157"/>
      <c r="Q1178" s="157"/>
      <c r="R1178" s="157"/>
      <c r="S1178" s="157"/>
      <c r="T1178" s="157"/>
      <c r="U1178" s="157"/>
      <c r="V1178" s="157"/>
      <c r="W1178" s="157"/>
      <c r="X1178" s="148"/>
      <c r="Y1178" s="148"/>
      <c r="Z1178" s="148"/>
      <c r="AA1178" s="148"/>
      <c r="AB1178" s="148"/>
      <c r="AC1178" s="148"/>
      <c r="AD1178" s="148"/>
      <c r="AE1178" s="148"/>
      <c r="AF1178" s="148" t="s">
        <v>135</v>
      </c>
      <c r="AG1178" s="148">
        <v>0</v>
      </c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</row>
    <row r="1179" spans="1:59" outlineLevel="1" x14ac:dyDescent="0.2">
      <c r="A1179" s="155"/>
      <c r="B1179" s="156"/>
      <c r="C1179" s="187" t="s">
        <v>838</v>
      </c>
      <c r="D1179" s="158"/>
      <c r="E1179" s="159">
        <v>-1.92</v>
      </c>
      <c r="F1179" s="157"/>
      <c r="G1179" s="157"/>
      <c r="H1179" s="157"/>
      <c r="I1179" s="157"/>
      <c r="J1179" s="157"/>
      <c r="K1179" s="157"/>
      <c r="L1179" s="157"/>
      <c r="M1179" s="157"/>
      <c r="N1179" s="157"/>
      <c r="O1179" s="157"/>
      <c r="P1179" s="157"/>
      <c r="Q1179" s="157"/>
      <c r="R1179" s="157"/>
      <c r="S1179" s="157"/>
      <c r="T1179" s="157"/>
      <c r="U1179" s="157"/>
      <c r="V1179" s="157"/>
      <c r="W1179" s="157"/>
      <c r="X1179" s="148"/>
      <c r="Y1179" s="148"/>
      <c r="Z1179" s="148"/>
      <c r="AA1179" s="148"/>
      <c r="AB1179" s="148"/>
      <c r="AC1179" s="148"/>
      <c r="AD1179" s="148"/>
      <c r="AE1179" s="148"/>
      <c r="AF1179" s="148" t="s">
        <v>135</v>
      </c>
      <c r="AG1179" s="148">
        <v>0</v>
      </c>
      <c r="AH1179" s="148"/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</row>
    <row r="1180" spans="1:59" outlineLevel="1" x14ac:dyDescent="0.2">
      <c r="A1180" s="155"/>
      <c r="B1180" s="156"/>
      <c r="C1180" s="187" t="s">
        <v>147</v>
      </c>
      <c r="D1180" s="158"/>
      <c r="E1180" s="159"/>
      <c r="F1180" s="157"/>
      <c r="G1180" s="157"/>
      <c r="H1180" s="157"/>
      <c r="I1180" s="157"/>
      <c r="J1180" s="157"/>
      <c r="K1180" s="157"/>
      <c r="L1180" s="157"/>
      <c r="M1180" s="157"/>
      <c r="N1180" s="157"/>
      <c r="O1180" s="157"/>
      <c r="P1180" s="157"/>
      <c r="Q1180" s="157"/>
      <c r="R1180" s="157"/>
      <c r="S1180" s="157"/>
      <c r="T1180" s="157"/>
      <c r="U1180" s="157"/>
      <c r="V1180" s="157"/>
      <c r="W1180" s="157"/>
      <c r="X1180" s="148"/>
      <c r="Y1180" s="148"/>
      <c r="Z1180" s="148"/>
      <c r="AA1180" s="148"/>
      <c r="AB1180" s="148"/>
      <c r="AC1180" s="148"/>
      <c r="AD1180" s="148"/>
      <c r="AE1180" s="148"/>
      <c r="AF1180" s="148" t="s">
        <v>135</v>
      </c>
      <c r="AG1180" s="148">
        <v>0</v>
      </c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</row>
    <row r="1181" spans="1:59" outlineLevel="1" x14ac:dyDescent="0.2">
      <c r="A1181" s="155"/>
      <c r="B1181" s="156"/>
      <c r="C1181" s="187" t="s">
        <v>839</v>
      </c>
      <c r="D1181" s="158"/>
      <c r="E1181" s="159">
        <v>6.03</v>
      </c>
      <c r="F1181" s="157"/>
      <c r="G1181" s="157"/>
      <c r="H1181" s="157"/>
      <c r="I1181" s="157"/>
      <c r="J1181" s="157"/>
      <c r="K1181" s="157"/>
      <c r="L1181" s="157"/>
      <c r="M1181" s="157"/>
      <c r="N1181" s="157"/>
      <c r="O1181" s="157"/>
      <c r="P1181" s="157"/>
      <c r="Q1181" s="157"/>
      <c r="R1181" s="157"/>
      <c r="S1181" s="157"/>
      <c r="T1181" s="157"/>
      <c r="U1181" s="157"/>
      <c r="V1181" s="157"/>
      <c r="W1181" s="157"/>
      <c r="X1181" s="148"/>
      <c r="Y1181" s="148"/>
      <c r="Z1181" s="148"/>
      <c r="AA1181" s="148"/>
      <c r="AB1181" s="148"/>
      <c r="AC1181" s="148"/>
      <c r="AD1181" s="148"/>
      <c r="AE1181" s="148"/>
      <c r="AF1181" s="148" t="s">
        <v>135</v>
      </c>
      <c r="AG1181" s="148">
        <v>0</v>
      </c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</row>
    <row r="1182" spans="1:59" outlineLevel="1" x14ac:dyDescent="0.2">
      <c r="A1182" s="155"/>
      <c r="B1182" s="156"/>
      <c r="C1182" s="187" t="s">
        <v>834</v>
      </c>
      <c r="D1182" s="158"/>
      <c r="E1182" s="159">
        <v>-1.2</v>
      </c>
      <c r="F1182" s="157"/>
      <c r="G1182" s="157"/>
      <c r="H1182" s="157"/>
      <c r="I1182" s="157"/>
      <c r="J1182" s="157"/>
      <c r="K1182" s="157"/>
      <c r="L1182" s="157"/>
      <c r="M1182" s="157"/>
      <c r="N1182" s="157"/>
      <c r="O1182" s="157"/>
      <c r="P1182" s="157"/>
      <c r="Q1182" s="157"/>
      <c r="R1182" s="157"/>
      <c r="S1182" s="157"/>
      <c r="T1182" s="157"/>
      <c r="U1182" s="157"/>
      <c r="V1182" s="157"/>
      <c r="W1182" s="157"/>
      <c r="X1182" s="148"/>
      <c r="Y1182" s="148"/>
      <c r="Z1182" s="148"/>
      <c r="AA1182" s="148"/>
      <c r="AB1182" s="148"/>
      <c r="AC1182" s="148"/>
      <c r="AD1182" s="148"/>
      <c r="AE1182" s="148"/>
      <c r="AF1182" s="148" t="s">
        <v>135</v>
      </c>
      <c r="AG1182" s="148">
        <v>0</v>
      </c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</row>
    <row r="1183" spans="1:59" outlineLevel="1" x14ac:dyDescent="0.2">
      <c r="A1183" s="155"/>
      <c r="B1183" s="156"/>
      <c r="C1183" s="187" t="s">
        <v>840</v>
      </c>
      <c r="D1183" s="158"/>
      <c r="E1183" s="159">
        <v>12.6</v>
      </c>
      <c r="F1183" s="157"/>
      <c r="G1183" s="157"/>
      <c r="H1183" s="157"/>
      <c r="I1183" s="157"/>
      <c r="J1183" s="157"/>
      <c r="K1183" s="157"/>
      <c r="L1183" s="157"/>
      <c r="M1183" s="157"/>
      <c r="N1183" s="157"/>
      <c r="O1183" s="157"/>
      <c r="P1183" s="157"/>
      <c r="Q1183" s="157"/>
      <c r="R1183" s="157"/>
      <c r="S1183" s="157"/>
      <c r="T1183" s="157"/>
      <c r="U1183" s="157"/>
      <c r="V1183" s="157"/>
      <c r="W1183" s="157"/>
      <c r="X1183" s="148"/>
      <c r="Y1183" s="148"/>
      <c r="Z1183" s="148"/>
      <c r="AA1183" s="148"/>
      <c r="AB1183" s="148"/>
      <c r="AC1183" s="148"/>
      <c r="AD1183" s="148"/>
      <c r="AE1183" s="148"/>
      <c r="AF1183" s="148" t="s">
        <v>135</v>
      </c>
      <c r="AG1183" s="148">
        <v>0</v>
      </c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</row>
    <row r="1184" spans="1:59" outlineLevel="1" x14ac:dyDescent="0.2">
      <c r="A1184" s="155"/>
      <c r="B1184" s="156"/>
      <c r="C1184" s="187" t="s">
        <v>444</v>
      </c>
      <c r="D1184" s="158"/>
      <c r="E1184" s="159">
        <v>-4.8</v>
      </c>
      <c r="F1184" s="157"/>
      <c r="G1184" s="157"/>
      <c r="H1184" s="157"/>
      <c r="I1184" s="157"/>
      <c r="J1184" s="157"/>
      <c r="K1184" s="157"/>
      <c r="L1184" s="157"/>
      <c r="M1184" s="157"/>
      <c r="N1184" s="157"/>
      <c r="O1184" s="157"/>
      <c r="P1184" s="157"/>
      <c r="Q1184" s="157"/>
      <c r="R1184" s="157"/>
      <c r="S1184" s="157"/>
      <c r="T1184" s="157"/>
      <c r="U1184" s="157"/>
      <c r="V1184" s="157"/>
      <c r="W1184" s="157"/>
      <c r="X1184" s="148"/>
      <c r="Y1184" s="148"/>
      <c r="Z1184" s="148"/>
      <c r="AA1184" s="148"/>
      <c r="AB1184" s="148"/>
      <c r="AC1184" s="148"/>
      <c r="AD1184" s="148"/>
      <c r="AE1184" s="148"/>
      <c r="AF1184" s="148" t="s">
        <v>135</v>
      </c>
      <c r="AG1184" s="148">
        <v>0</v>
      </c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</row>
    <row r="1185" spans="1:59" outlineLevel="1" x14ac:dyDescent="0.2">
      <c r="A1185" s="155"/>
      <c r="B1185" s="156"/>
      <c r="C1185" s="187" t="s">
        <v>841</v>
      </c>
      <c r="D1185" s="158"/>
      <c r="E1185" s="159">
        <v>20.49</v>
      </c>
      <c r="F1185" s="157"/>
      <c r="G1185" s="157"/>
      <c r="H1185" s="157"/>
      <c r="I1185" s="157"/>
      <c r="J1185" s="157"/>
      <c r="K1185" s="157"/>
      <c r="L1185" s="157"/>
      <c r="M1185" s="157"/>
      <c r="N1185" s="157"/>
      <c r="O1185" s="157"/>
      <c r="P1185" s="157"/>
      <c r="Q1185" s="157"/>
      <c r="R1185" s="157"/>
      <c r="S1185" s="157"/>
      <c r="T1185" s="157"/>
      <c r="U1185" s="157"/>
      <c r="V1185" s="157"/>
      <c r="W1185" s="157"/>
      <c r="X1185" s="148"/>
      <c r="Y1185" s="148"/>
      <c r="Z1185" s="148"/>
      <c r="AA1185" s="148"/>
      <c r="AB1185" s="148"/>
      <c r="AC1185" s="148"/>
      <c r="AD1185" s="148"/>
      <c r="AE1185" s="148"/>
      <c r="AF1185" s="148" t="s">
        <v>135</v>
      </c>
      <c r="AG1185" s="148">
        <v>0</v>
      </c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</row>
    <row r="1186" spans="1:59" outlineLevel="1" x14ac:dyDescent="0.2">
      <c r="A1186" s="155"/>
      <c r="B1186" s="156"/>
      <c r="C1186" s="187" t="s">
        <v>842</v>
      </c>
      <c r="D1186" s="158"/>
      <c r="E1186" s="159">
        <v>-4.8</v>
      </c>
      <c r="F1186" s="157"/>
      <c r="G1186" s="157"/>
      <c r="H1186" s="157"/>
      <c r="I1186" s="157"/>
      <c r="J1186" s="157"/>
      <c r="K1186" s="157"/>
      <c r="L1186" s="157"/>
      <c r="M1186" s="157"/>
      <c r="N1186" s="157"/>
      <c r="O1186" s="157"/>
      <c r="P1186" s="157"/>
      <c r="Q1186" s="157"/>
      <c r="R1186" s="157"/>
      <c r="S1186" s="157"/>
      <c r="T1186" s="157"/>
      <c r="U1186" s="157"/>
      <c r="V1186" s="157"/>
      <c r="W1186" s="157"/>
      <c r="X1186" s="148"/>
      <c r="Y1186" s="148"/>
      <c r="Z1186" s="148"/>
      <c r="AA1186" s="148"/>
      <c r="AB1186" s="148"/>
      <c r="AC1186" s="148"/>
      <c r="AD1186" s="148"/>
      <c r="AE1186" s="148"/>
      <c r="AF1186" s="148" t="s">
        <v>135</v>
      </c>
      <c r="AG1186" s="148">
        <v>0</v>
      </c>
      <c r="AH1186" s="148"/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</row>
    <row r="1187" spans="1:59" outlineLevel="1" x14ac:dyDescent="0.2">
      <c r="A1187" s="155"/>
      <c r="B1187" s="156"/>
      <c r="C1187" s="187" t="s">
        <v>843</v>
      </c>
      <c r="D1187" s="158"/>
      <c r="E1187" s="159">
        <v>27.6</v>
      </c>
      <c r="F1187" s="157"/>
      <c r="G1187" s="157"/>
      <c r="H1187" s="157"/>
      <c r="I1187" s="157"/>
      <c r="J1187" s="157"/>
      <c r="K1187" s="157"/>
      <c r="L1187" s="157"/>
      <c r="M1187" s="157"/>
      <c r="N1187" s="157"/>
      <c r="O1187" s="157"/>
      <c r="P1187" s="157"/>
      <c r="Q1187" s="157"/>
      <c r="R1187" s="157"/>
      <c r="S1187" s="157"/>
      <c r="T1187" s="157"/>
      <c r="U1187" s="157"/>
      <c r="V1187" s="157"/>
      <c r="W1187" s="157"/>
      <c r="X1187" s="148"/>
      <c r="Y1187" s="148"/>
      <c r="Z1187" s="148"/>
      <c r="AA1187" s="148"/>
      <c r="AB1187" s="148"/>
      <c r="AC1187" s="148"/>
      <c r="AD1187" s="148"/>
      <c r="AE1187" s="148"/>
      <c r="AF1187" s="148" t="s">
        <v>135</v>
      </c>
      <c r="AG1187" s="148">
        <v>0</v>
      </c>
      <c r="AH1187" s="148"/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</row>
    <row r="1188" spans="1:59" outlineLevel="1" x14ac:dyDescent="0.2">
      <c r="A1188" s="155"/>
      <c r="B1188" s="156"/>
      <c r="C1188" s="187" t="s">
        <v>838</v>
      </c>
      <c r="D1188" s="158"/>
      <c r="E1188" s="159">
        <v>-1.92</v>
      </c>
      <c r="F1188" s="157"/>
      <c r="G1188" s="157"/>
      <c r="H1188" s="157"/>
      <c r="I1188" s="157"/>
      <c r="J1188" s="157"/>
      <c r="K1188" s="157"/>
      <c r="L1188" s="157"/>
      <c r="M1188" s="157"/>
      <c r="N1188" s="157"/>
      <c r="O1188" s="157"/>
      <c r="P1188" s="157"/>
      <c r="Q1188" s="157"/>
      <c r="R1188" s="157"/>
      <c r="S1188" s="157"/>
      <c r="T1188" s="157"/>
      <c r="U1188" s="157"/>
      <c r="V1188" s="157"/>
      <c r="W1188" s="157"/>
      <c r="X1188" s="148"/>
      <c r="Y1188" s="148"/>
      <c r="Z1188" s="148"/>
      <c r="AA1188" s="148"/>
      <c r="AB1188" s="148"/>
      <c r="AC1188" s="148"/>
      <c r="AD1188" s="148"/>
      <c r="AE1188" s="148"/>
      <c r="AF1188" s="148" t="s">
        <v>135</v>
      </c>
      <c r="AG1188" s="148">
        <v>0</v>
      </c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</row>
    <row r="1189" spans="1:59" outlineLevel="1" x14ac:dyDescent="0.2">
      <c r="A1189" s="169">
        <v>173</v>
      </c>
      <c r="B1189" s="170" t="s">
        <v>844</v>
      </c>
      <c r="C1189" s="186" t="s">
        <v>845</v>
      </c>
      <c r="D1189" s="171" t="s">
        <v>156</v>
      </c>
      <c r="E1189" s="172">
        <v>510.02749999999997</v>
      </c>
      <c r="F1189" s="173"/>
      <c r="G1189" s="174">
        <f>ROUND(E1189*F1189,2)</f>
        <v>0</v>
      </c>
      <c r="H1189" s="173"/>
      <c r="I1189" s="174">
        <f>ROUND(E1189*H1189,2)</f>
        <v>0</v>
      </c>
      <c r="J1189" s="173"/>
      <c r="K1189" s="174">
        <f>ROUND(E1189*J1189,2)</f>
        <v>0</v>
      </c>
      <c r="L1189" s="174">
        <v>21</v>
      </c>
      <c r="M1189" s="174">
        <f>G1189*(1+L1189/100)</f>
        <v>0</v>
      </c>
      <c r="N1189" s="174">
        <v>1.4999999999999999E-4</v>
      </c>
      <c r="O1189" s="174">
        <f>ROUND(E1189*N1189,2)</f>
        <v>0.08</v>
      </c>
      <c r="P1189" s="174">
        <v>0</v>
      </c>
      <c r="Q1189" s="174">
        <f>ROUND(E1189*P1189,2)</f>
        <v>0</v>
      </c>
      <c r="R1189" s="174"/>
      <c r="S1189" s="175" t="s">
        <v>131</v>
      </c>
      <c r="T1189" s="157">
        <v>0.11</v>
      </c>
      <c r="U1189" s="157">
        <f>ROUND(E1189*T1189,2)</f>
        <v>56.1</v>
      </c>
      <c r="V1189" s="157"/>
      <c r="W1189" s="157" t="s">
        <v>132</v>
      </c>
      <c r="X1189" s="148"/>
      <c r="Y1189" s="148"/>
      <c r="Z1189" s="148"/>
      <c r="AA1189" s="148"/>
      <c r="AB1189" s="148"/>
      <c r="AC1189" s="148"/>
      <c r="AD1189" s="148"/>
      <c r="AE1189" s="148"/>
      <c r="AF1189" s="148" t="s">
        <v>457</v>
      </c>
      <c r="AG1189" s="148"/>
      <c r="AH1189" s="148"/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</row>
    <row r="1190" spans="1:59" outlineLevel="1" x14ac:dyDescent="0.2">
      <c r="A1190" s="155"/>
      <c r="B1190" s="156"/>
      <c r="C1190" s="187" t="s">
        <v>846</v>
      </c>
      <c r="D1190" s="158"/>
      <c r="E1190" s="159">
        <v>46.217500000000001</v>
      </c>
      <c r="F1190" s="157"/>
      <c r="G1190" s="157"/>
      <c r="H1190" s="157"/>
      <c r="I1190" s="157"/>
      <c r="J1190" s="157"/>
      <c r="K1190" s="157"/>
      <c r="L1190" s="157"/>
      <c r="M1190" s="157"/>
      <c r="N1190" s="157"/>
      <c r="O1190" s="157"/>
      <c r="P1190" s="157"/>
      <c r="Q1190" s="157"/>
      <c r="R1190" s="157"/>
      <c r="S1190" s="157"/>
      <c r="T1190" s="157"/>
      <c r="U1190" s="157"/>
      <c r="V1190" s="157"/>
      <c r="W1190" s="157"/>
      <c r="X1190" s="148"/>
      <c r="Y1190" s="148"/>
      <c r="Z1190" s="148"/>
      <c r="AA1190" s="148"/>
      <c r="AB1190" s="148"/>
      <c r="AC1190" s="148"/>
      <c r="AD1190" s="148"/>
      <c r="AE1190" s="148"/>
      <c r="AF1190" s="148" t="s">
        <v>135</v>
      </c>
      <c r="AG1190" s="148">
        <v>0</v>
      </c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</row>
    <row r="1191" spans="1:59" outlineLevel="1" x14ac:dyDescent="0.2">
      <c r="A1191" s="155"/>
      <c r="B1191" s="156"/>
      <c r="C1191" s="187" t="s">
        <v>847</v>
      </c>
      <c r="D1191" s="158"/>
      <c r="E1191" s="159">
        <v>118.33</v>
      </c>
      <c r="F1191" s="157"/>
      <c r="G1191" s="157"/>
      <c r="H1191" s="157"/>
      <c r="I1191" s="157"/>
      <c r="J1191" s="157"/>
      <c r="K1191" s="157"/>
      <c r="L1191" s="157"/>
      <c r="M1191" s="157"/>
      <c r="N1191" s="157"/>
      <c r="O1191" s="157"/>
      <c r="P1191" s="157"/>
      <c r="Q1191" s="157"/>
      <c r="R1191" s="157"/>
      <c r="S1191" s="157"/>
      <c r="T1191" s="157"/>
      <c r="U1191" s="157"/>
      <c r="V1191" s="157"/>
      <c r="W1191" s="157"/>
      <c r="X1191" s="148"/>
      <c r="Y1191" s="148"/>
      <c r="Z1191" s="148"/>
      <c r="AA1191" s="148"/>
      <c r="AB1191" s="148"/>
      <c r="AC1191" s="148"/>
      <c r="AD1191" s="148"/>
      <c r="AE1191" s="148"/>
      <c r="AF1191" s="148" t="s">
        <v>135</v>
      </c>
      <c r="AG1191" s="148">
        <v>0</v>
      </c>
      <c r="AH1191" s="148"/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</row>
    <row r="1192" spans="1:59" outlineLevel="1" x14ac:dyDescent="0.2">
      <c r="A1192" s="155"/>
      <c r="B1192" s="156"/>
      <c r="C1192" s="187" t="s">
        <v>848</v>
      </c>
      <c r="D1192" s="158"/>
      <c r="E1192" s="159">
        <v>454.38</v>
      </c>
      <c r="F1192" s="157"/>
      <c r="G1192" s="157"/>
      <c r="H1192" s="157"/>
      <c r="I1192" s="157"/>
      <c r="J1192" s="157"/>
      <c r="K1192" s="157"/>
      <c r="L1192" s="157"/>
      <c r="M1192" s="157"/>
      <c r="N1192" s="157"/>
      <c r="O1192" s="157"/>
      <c r="P1192" s="157"/>
      <c r="Q1192" s="157"/>
      <c r="R1192" s="157"/>
      <c r="S1192" s="157"/>
      <c r="T1192" s="157"/>
      <c r="U1192" s="157"/>
      <c r="V1192" s="157"/>
      <c r="W1192" s="157"/>
      <c r="X1192" s="148"/>
      <c r="Y1192" s="148"/>
      <c r="Z1192" s="148"/>
      <c r="AA1192" s="148"/>
      <c r="AB1192" s="148"/>
      <c r="AC1192" s="148"/>
      <c r="AD1192" s="148"/>
      <c r="AE1192" s="148"/>
      <c r="AF1192" s="148" t="s">
        <v>135</v>
      </c>
      <c r="AG1192" s="148">
        <v>0</v>
      </c>
      <c r="AH1192" s="148"/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</row>
    <row r="1193" spans="1:59" outlineLevel="1" x14ac:dyDescent="0.2">
      <c r="A1193" s="155"/>
      <c r="B1193" s="156"/>
      <c r="C1193" s="187" t="s">
        <v>849</v>
      </c>
      <c r="D1193" s="158"/>
      <c r="E1193" s="159">
        <v>-108.9</v>
      </c>
      <c r="F1193" s="157"/>
      <c r="G1193" s="157"/>
      <c r="H1193" s="157"/>
      <c r="I1193" s="157"/>
      <c r="J1193" s="157"/>
      <c r="K1193" s="157"/>
      <c r="L1193" s="157"/>
      <c r="M1193" s="157"/>
      <c r="N1193" s="157"/>
      <c r="O1193" s="157"/>
      <c r="P1193" s="157"/>
      <c r="Q1193" s="157"/>
      <c r="R1193" s="157"/>
      <c r="S1193" s="157"/>
      <c r="T1193" s="157"/>
      <c r="U1193" s="157"/>
      <c r="V1193" s="157"/>
      <c r="W1193" s="157"/>
      <c r="X1193" s="148"/>
      <c r="Y1193" s="148"/>
      <c r="Z1193" s="148"/>
      <c r="AA1193" s="148"/>
      <c r="AB1193" s="148"/>
      <c r="AC1193" s="148"/>
      <c r="AD1193" s="148"/>
      <c r="AE1193" s="148"/>
      <c r="AF1193" s="148" t="s">
        <v>135</v>
      </c>
      <c r="AG1193" s="148">
        <v>0</v>
      </c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</row>
    <row r="1194" spans="1:59" outlineLevel="1" x14ac:dyDescent="0.2">
      <c r="A1194" s="169">
        <v>174</v>
      </c>
      <c r="B1194" s="170" t="s">
        <v>850</v>
      </c>
      <c r="C1194" s="186" t="s">
        <v>851</v>
      </c>
      <c r="D1194" s="171" t="s">
        <v>156</v>
      </c>
      <c r="E1194" s="172">
        <v>287.334</v>
      </c>
      <c r="F1194" s="173"/>
      <c r="G1194" s="174">
        <f>ROUND(E1194*F1194,2)</f>
        <v>0</v>
      </c>
      <c r="H1194" s="173"/>
      <c r="I1194" s="174">
        <f>ROUND(E1194*H1194,2)</f>
        <v>0</v>
      </c>
      <c r="J1194" s="173"/>
      <c r="K1194" s="174">
        <f>ROUND(E1194*J1194,2)</f>
        <v>0</v>
      </c>
      <c r="L1194" s="174">
        <v>21</v>
      </c>
      <c r="M1194" s="174">
        <f>G1194*(1+L1194/100)</f>
        <v>0</v>
      </c>
      <c r="N1194" s="174">
        <v>0</v>
      </c>
      <c r="O1194" s="174">
        <f>ROUND(E1194*N1194,2)</f>
        <v>0</v>
      </c>
      <c r="P1194" s="174">
        <v>0</v>
      </c>
      <c r="Q1194" s="174">
        <f>ROUND(E1194*P1194,2)</f>
        <v>0</v>
      </c>
      <c r="R1194" s="174"/>
      <c r="S1194" s="175" t="s">
        <v>131</v>
      </c>
      <c r="T1194" s="157">
        <v>6.9709999999999994E-2</v>
      </c>
      <c r="U1194" s="157">
        <f>ROUND(E1194*T1194,2)</f>
        <v>20.03</v>
      </c>
      <c r="V1194" s="157"/>
      <c r="W1194" s="157" t="s">
        <v>132</v>
      </c>
      <c r="X1194" s="148"/>
      <c r="Y1194" s="148"/>
      <c r="Z1194" s="148"/>
      <c r="AA1194" s="148"/>
      <c r="AB1194" s="148"/>
      <c r="AC1194" s="148"/>
      <c r="AD1194" s="148"/>
      <c r="AE1194" s="148"/>
      <c r="AF1194" s="148" t="s">
        <v>457</v>
      </c>
      <c r="AG1194" s="148"/>
      <c r="AH1194" s="148"/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</row>
    <row r="1195" spans="1:59" outlineLevel="1" x14ac:dyDescent="0.2">
      <c r="A1195" s="155"/>
      <c r="B1195" s="156"/>
      <c r="C1195" s="187" t="s">
        <v>852</v>
      </c>
      <c r="D1195" s="158"/>
      <c r="E1195" s="159"/>
      <c r="F1195" s="157"/>
      <c r="G1195" s="157"/>
      <c r="H1195" s="157"/>
      <c r="I1195" s="157"/>
      <c r="J1195" s="157"/>
      <c r="K1195" s="157"/>
      <c r="L1195" s="157"/>
      <c r="M1195" s="157"/>
      <c r="N1195" s="157"/>
      <c r="O1195" s="157"/>
      <c r="P1195" s="157"/>
      <c r="Q1195" s="157"/>
      <c r="R1195" s="157"/>
      <c r="S1195" s="157"/>
      <c r="T1195" s="157"/>
      <c r="U1195" s="157"/>
      <c r="V1195" s="157"/>
      <c r="W1195" s="157"/>
      <c r="X1195" s="148"/>
      <c r="Y1195" s="148"/>
      <c r="Z1195" s="148"/>
      <c r="AA1195" s="148"/>
      <c r="AB1195" s="148"/>
      <c r="AC1195" s="148"/>
      <c r="AD1195" s="148"/>
      <c r="AE1195" s="148"/>
      <c r="AF1195" s="148" t="s">
        <v>135</v>
      </c>
      <c r="AG1195" s="148">
        <v>0</v>
      </c>
      <c r="AH1195" s="148"/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</row>
    <row r="1196" spans="1:59" outlineLevel="1" x14ac:dyDescent="0.2">
      <c r="A1196" s="155"/>
      <c r="B1196" s="156"/>
      <c r="C1196" s="187" t="s">
        <v>140</v>
      </c>
      <c r="D1196" s="158"/>
      <c r="E1196" s="159"/>
      <c r="F1196" s="157"/>
      <c r="G1196" s="157"/>
      <c r="H1196" s="157"/>
      <c r="I1196" s="157"/>
      <c r="J1196" s="157"/>
      <c r="K1196" s="157"/>
      <c r="L1196" s="157"/>
      <c r="M1196" s="157"/>
      <c r="N1196" s="157"/>
      <c r="O1196" s="157"/>
      <c r="P1196" s="157"/>
      <c r="Q1196" s="157"/>
      <c r="R1196" s="157"/>
      <c r="S1196" s="157"/>
      <c r="T1196" s="157"/>
      <c r="U1196" s="157"/>
      <c r="V1196" s="157"/>
      <c r="W1196" s="157"/>
      <c r="X1196" s="148"/>
      <c r="Y1196" s="148"/>
      <c r="Z1196" s="148"/>
      <c r="AA1196" s="148"/>
      <c r="AB1196" s="148"/>
      <c r="AC1196" s="148"/>
      <c r="AD1196" s="148"/>
      <c r="AE1196" s="148"/>
      <c r="AF1196" s="148" t="s">
        <v>135</v>
      </c>
      <c r="AG1196" s="148">
        <v>0</v>
      </c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</row>
    <row r="1197" spans="1:59" outlineLevel="1" x14ac:dyDescent="0.2">
      <c r="A1197" s="155"/>
      <c r="B1197" s="156"/>
      <c r="C1197" s="187" t="s">
        <v>331</v>
      </c>
      <c r="D1197" s="158"/>
      <c r="E1197" s="159">
        <v>15.23</v>
      </c>
      <c r="F1197" s="157"/>
      <c r="G1197" s="157"/>
      <c r="H1197" s="157"/>
      <c r="I1197" s="157"/>
      <c r="J1197" s="157"/>
      <c r="K1197" s="157"/>
      <c r="L1197" s="157"/>
      <c r="M1197" s="157"/>
      <c r="N1197" s="157"/>
      <c r="O1197" s="157"/>
      <c r="P1197" s="157"/>
      <c r="Q1197" s="157"/>
      <c r="R1197" s="157"/>
      <c r="S1197" s="157"/>
      <c r="T1197" s="157"/>
      <c r="U1197" s="157"/>
      <c r="V1197" s="157"/>
      <c r="W1197" s="157"/>
      <c r="X1197" s="148"/>
      <c r="Y1197" s="148"/>
      <c r="Z1197" s="148"/>
      <c r="AA1197" s="148"/>
      <c r="AB1197" s="148"/>
      <c r="AC1197" s="148"/>
      <c r="AD1197" s="148"/>
      <c r="AE1197" s="148"/>
      <c r="AF1197" s="148" t="s">
        <v>135</v>
      </c>
      <c r="AG1197" s="148">
        <v>0</v>
      </c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</row>
    <row r="1198" spans="1:59" outlineLevel="1" x14ac:dyDescent="0.2">
      <c r="A1198" s="155"/>
      <c r="B1198" s="156"/>
      <c r="C1198" s="187" t="s">
        <v>147</v>
      </c>
      <c r="D1198" s="158"/>
      <c r="E1198" s="159"/>
      <c r="F1198" s="157"/>
      <c r="G1198" s="157"/>
      <c r="H1198" s="157"/>
      <c r="I1198" s="157"/>
      <c r="J1198" s="157"/>
      <c r="K1198" s="157"/>
      <c r="L1198" s="157"/>
      <c r="M1198" s="157"/>
      <c r="N1198" s="157"/>
      <c r="O1198" s="157"/>
      <c r="P1198" s="157"/>
      <c r="Q1198" s="157"/>
      <c r="R1198" s="157"/>
      <c r="S1198" s="157"/>
      <c r="T1198" s="157"/>
      <c r="U1198" s="157"/>
      <c r="V1198" s="157"/>
      <c r="W1198" s="157"/>
      <c r="X1198" s="148"/>
      <c r="Y1198" s="148"/>
      <c r="Z1198" s="148"/>
      <c r="AA1198" s="148"/>
      <c r="AB1198" s="148"/>
      <c r="AC1198" s="148"/>
      <c r="AD1198" s="148"/>
      <c r="AE1198" s="148"/>
      <c r="AF1198" s="148" t="s">
        <v>135</v>
      </c>
      <c r="AG1198" s="148">
        <v>0</v>
      </c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</row>
    <row r="1199" spans="1:59" outlineLevel="1" x14ac:dyDescent="0.2">
      <c r="A1199" s="155"/>
      <c r="B1199" s="156"/>
      <c r="C1199" s="187" t="s">
        <v>341</v>
      </c>
      <c r="D1199" s="158"/>
      <c r="E1199" s="159">
        <v>15.23</v>
      </c>
      <c r="F1199" s="157"/>
      <c r="G1199" s="157"/>
      <c r="H1199" s="157"/>
      <c r="I1199" s="157"/>
      <c r="J1199" s="157"/>
      <c r="K1199" s="157"/>
      <c r="L1199" s="157"/>
      <c r="M1199" s="157"/>
      <c r="N1199" s="157"/>
      <c r="O1199" s="157"/>
      <c r="P1199" s="157"/>
      <c r="Q1199" s="157"/>
      <c r="R1199" s="157"/>
      <c r="S1199" s="157"/>
      <c r="T1199" s="157"/>
      <c r="U1199" s="157"/>
      <c r="V1199" s="157"/>
      <c r="W1199" s="157"/>
      <c r="X1199" s="148"/>
      <c r="Y1199" s="148"/>
      <c r="Z1199" s="148"/>
      <c r="AA1199" s="148"/>
      <c r="AB1199" s="148"/>
      <c r="AC1199" s="148"/>
      <c r="AD1199" s="148"/>
      <c r="AE1199" s="148"/>
      <c r="AF1199" s="148" t="s">
        <v>135</v>
      </c>
      <c r="AG1199" s="148">
        <v>0</v>
      </c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</row>
    <row r="1200" spans="1:59" outlineLevel="1" x14ac:dyDescent="0.2">
      <c r="A1200" s="155"/>
      <c r="B1200" s="156"/>
      <c r="C1200" s="187" t="s">
        <v>148</v>
      </c>
      <c r="D1200" s="158"/>
      <c r="E1200" s="159"/>
      <c r="F1200" s="157"/>
      <c r="G1200" s="157"/>
      <c r="H1200" s="157"/>
      <c r="I1200" s="157"/>
      <c r="J1200" s="157"/>
      <c r="K1200" s="157"/>
      <c r="L1200" s="157"/>
      <c r="M1200" s="157"/>
      <c r="N1200" s="157"/>
      <c r="O1200" s="157"/>
      <c r="P1200" s="157"/>
      <c r="Q1200" s="157"/>
      <c r="R1200" s="157"/>
      <c r="S1200" s="157"/>
      <c r="T1200" s="157"/>
      <c r="U1200" s="157"/>
      <c r="V1200" s="157"/>
      <c r="W1200" s="157"/>
      <c r="X1200" s="148"/>
      <c r="Y1200" s="148"/>
      <c r="Z1200" s="148"/>
      <c r="AA1200" s="148"/>
      <c r="AB1200" s="148"/>
      <c r="AC1200" s="148"/>
      <c r="AD1200" s="148"/>
      <c r="AE1200" s="148"/>
      <c r="AF1200" s="148" t="s">
        <v>135</v>
      </c>
      <c r="AG1200" s="148">
        <v>0</v>
      </c>
      <c r="AH1200" s="148"/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</row>
    <row r="1201" spans="1:59" outlineLevel="1" x14ac:dyDescent="0.2">
      <c r="A1201" s="155"/>
      <c r="B1201" s="156"/>
      <c r="C1201" s="187" t="s">
        <v>225</v>
      </c>
      <c r="D1201" s="158"/>
      <c r="E1201" s="159">
        <v>7.87</v>
      </c>
      <c r="F1201" s="157"/>
      <c r="G1201" s="157"/>
      <c r="H1201" s="157"/>
      <c r="I1201" s="157"/>
      <c r="J1201" s="157"/>
      <c r="K1201" s="157"/>
      <c r="L1201" s="157"/>
      <c r="M1201" s="157"/>
      <c r="N1201" s="157"/>
      <c r="O1201" s="157"/>
      <c r="P1201" s="157"/>
      <c r="Q1201" s="157"/>
      <c r="R1201" s="157"/>
      <c r="S1201" s="157"/>
      <c r="T1201" s="157"/>
      <c r="U1201" s="157"/>
      <c r="V1201" s="157"/>
      <c r="W1201" s="157"/>
      <c r="X1201" s="148"/>
      <c r="Y1201" s="148"/>
      <c r="Z1201" s="148"/>
      <c r="AA1201" s="148"/>
      <c r="AB1201" s="148"/>
      <c r="AC1201" s="148"/>
      <c r="AD1201" s="148"/>
      <c r="AE1201" s="148"/>
      <c r="AF1201" s="148" t="s">
        <v>135</v>
      </c>
      <c r="AG1201" s="148">
        <v>0</v>
      </c>
      <c r="AH1201" s="148"/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</row>
    <row r="1202" spans="1:59" outlineLevel="1" x14ac:dyDescent="0.2">
      <c r="A1202" s="155"/>
      <c r="B1202" s="156"/>
      <c r="C1202" s="188" t="s">
        <v>263</v>
      </c>
      <c r="D1202" s="160"/>
      <c r="E1202" s="161">
        <v>38.33</v>
      </c>
      <c r="F1202" s="157"/>
      <c r="G1202" s="157"/>
      <c r="H1202" s="157"/>
      <c r="I1202" s="157"/>
      <c r="J1202" s="157"/>
      <c r="K1202" s="157"/>
      <c r="L1202" s="157"/>
      <c r="M1202" s="157"/>
      <c r="N1202" s="157"/>
      <c r="O1202" s="157"/>
      <c r="P1202" s="157"/>
      <c r="Q1202" s="157"/>
      <c r="R1202" s="157"/>
      <c r="S1202" s="157"/>
      <c r="T1202" s="157"/>
      <c r="U1202" s="157"/>
      <c r="V1202" s="157"/>
      <c r="W1202" s="157"/>
      <c r="X1202" s="148"/>
      <c r="Y1202" s="148"/>
      <c r="Z1202" s="148"/>
      <c r="AA1202" s="148"/>
      <c r="AB1202" s="148"/>
      <c r="AC1202" s="148"/>
      <c r="AD1202" s="148"/>
      <c r="AE1202" s="148"/>
      <c r="AF1202" s="148" t="s">
        <v>135</v>
      </c>
      <c r="AG1202" s="148">
        <v>1</v>
      </c>
      <c r="AH1202" s="148"/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</row>
    <row r="1203" spans="1:59" outlineLevel="1" x14ac:dyDescent="0.2">
      <c r="A1203" s="155"/>
      <c r="B1203" s="156"/>
      <c r="C1203" s="187" t="s">
        <v>458</v>
      </c>
      <c r="D1203" s="158"/>
      <c r="E1203" s="159"/>
      <c r="F1203" s="157"/>
      <c r="G1203" s="157"/>
      <c r="H1203" s="157"/>
      <c r="I1203" s="157"/>
      <c r="J1203" s="157"/>
      <c r="K1203" s="157"/>
      <c r="L1203" s="157"/>
      <c r="M1203" s="157"/>
      <c r="N1203" s="157"/>
      <c r="O1203" s="157"/>
      <c r="P1203" s="157"/>
      <c r="Q1203" s="157"/>
      <c r="R1203" s="157"/>
      <c r="S1203" s="157"/>
      <c r="T1203" s="157"/>
      <c r="U1203" s="157"/>
      <c r="V1203" s="157"/>
      <c r="W1203" s="157"/>
      <c r="X1203" s="148"/>
      <c r="Y1203" s="148"/>
      <c r="Z1203" s="148"/>
      <c r="AA1203" s="148"/>
      <c r="AB1203" s="148"/>
      <c r="AC1203" s="148"/>
      <c r="AD1203" s="148"/>
      <c r="AE1203" s="148"/>
      <c r="AF1203" s="148" t="s">
        <v>135</v>
      </c>
      <c r="AG1203" s="148">
        <v>0</v>
      </c>
      <c r="AH1203" s="148"/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</row>
    <row r="1204" spans="1:59" outlineLevel="1" x14ac:dyDescent="0.2">
      <c r="A1204" s="155"/>
      <c r="B1204" s="156"/>
      <c r="C1204" s="187" t="s">
        <v>427</v>
      </c>
      <c r="D1204" s="158"/>
      <c r="E1204" s="159"/>
      <c r="F1204" s="157"/>
      <c r="G1204" s="157"/>
      <c r="H1204" s="157"/>
      <c r="I1204" s="157"/>
      <c r="J1204" s="157"/>
      <c r="K1204" s="157"/>
      <c r="L1204" s="157"/>
      <c r="M1204" s="157"/>
      <c r="N1204" s="157"/>
      <c r="O1204" s="157"/>
      <c r="P1204" s="157"/>
      <c r="Q1204" s="157"/>
      <c r="R1204" s="157"/>
      <c r="S1204" s="157"/>
      <c r="T1204" s="157"/>
      <c r="U1204" s="157"/>
      <c r="V1204" s="157"/>
      <c r="W1204" s="157"/>
      <c r="X1204" s="148"/>
      <c r="Y1204" s="148"/>
      <c r="Z1204" s="148"/>
      <c r="AA1204" s="148"/>
      <c r="AB1204" s="148"/>
      <c r="AC1204" s="148"/>
      <c r="AD1204" s="148"/>
      <c r="AE1204" s="148"/>
      <c r="AF1204" s="148" t="s">
        <v>135</v>
      </c>
      <c r="AG1204" s="148">
        <v>0</v>
      </c>
      <c r="AH1204" s="148"/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</row>
    <row r="1205" spans="1:59" outlineLevel="1" x14ac:dyDescent="0.2">
      <c r="A1205" s="155"/>
      <c r="B1205" s="156"/>
      <c r="C1205" s="187" t="s">
        <v>140</v>
      </c>
      <c r="D1205" s="158"/>
      <c r="E1205" s="159"/>
      <c r="F1205" s="157"/>
      <c r="G1205" s="157"/>
      <c r="H1205" s="157"/>
      <c r="I1205" s="157"/>
      <c r="J1205" s="157"/>
      <c r="K1205" s="157"/>
      <c r="L1205" s="157"/>
      <c r="M1205" s="157"/>
      <c r="N1205" s="157"/>
      <c r="O1205" s="157"/>
      <c r="P1205" s="157"/>
      <c r="Q1205" s="157"/>
      <c r="R1205" s="157"/>
      <c r="S1205" s="157"/>
      <c r="T1205" s="157"/>
      <c r="U1205" s="157"/>
      <c r="V1205" s="157"/>
      <c r="W1205" s="157"/>
      <c r="X1205" s="148"/>
      <c r="Y1205" s="148"/>
      <c r="Z1205" s="148"/>
      <c r="AA1205" s="148"/>
      <c r="AB1205" s="148"/>
      <c r="AC1205" s="148"/>
      <c r="AD1205" s="148"/>
      <c r="AE1205" s="148"/>
      <c r="AF1205" s="148" t="s">
        <v>135</v>
      </c>
      <c r="AG1205" s="148">
        <v>0</v>
      </c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</row>
    <row r="1206" spans="1:59" outlineLevel="1" x14ac:dyDescent="0.2">
      <c r="A1206" s="155"/>
      <c r="B1206" s="156"/>
      <c r="C1206" s="187" t="s">
        <v>428</v>
      </c>
      <c r="D1206" s="158"/>
      <c r="E1206" s="159">
        <v>25.81</v>
      </c>
      <c r="F1206" s="157"/>
      <c r="G1206" s="157"/>
      <c r="H1206" s="157"/>
      <c r="I1206" s="157"/>
      <c r="J1206" s="157"/>
      <c r="K1206" s="157"/>
      <c r="L1206" s="157"/>
      <c r="M1206" s="157"/>
      <c r="N1206" s="157"/>
      <c r="O1206" s="157"/>
      <c r="P1206" s="157"/>
      <c r="Q1206" s="157"/>
      <c r="R1206" s="157"/>
      <c r="S1206" s="157"/>
      <c r="T1206" s="157"/>
      <c r="U1206" s="157"/>
      <c r="V1206" s="157"/>
      <c r="W1206" s="157"/>
      <c r="X1206" s="148"/>
      <c r="Y1206" s="148"/>
      <c r="Z1206" s="148"/>
      <c r="AA1206" s="148"/>
      <c r="AB1206" s="148"/>
      <c r="AC1206" s="148"/>
      <c r="AD1206" s="148"/>
      <c r="AE1206" s="148"/>
      <c r="AF1206" s="148" t="s">
        <v>135</v>
      </c>
      <c r="AG1206" s="148">
        <v>0</v>
      </c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</row>
    <row r="1207" spans="1:59" outlineLevel="1" x14ac:dyDescent="0.2">
      <c r="A1207" s="155"/>
      <c r="B1207" s="156"/>
      <c r="C1207" s="187" t="s">
        <v>237</v>
      </c>
      <c r="D1207" s="158"/>
      <c r="E1207" s="159">
        <v>-6.4</v>
      </c>
      <c r="F1207" s="157"/>
      <c r="G1207" s="157"/>
      <c r="H1207" s="157"/>
      <c r="I1207" s="157"/>
      <c r="J1207" s="157"/>
      <c r="K1207" s="157"/>
      <c r="L1207" s="157"/>
      <c r="M1207" s="157"/>
      <c r="N1207" s="157"/>
      <c r="O1207" s="157"/>
      <c r="P1207" s="157"/>
      <c r="Q1207" s="157"/>
      <c r="R1207" s="157"/>
      <c r="S1207" s="157"/>
      <c r="T1207" s="157"/>
      <c r="U1207" s="157"/>
      <c r="V1207" s="157"/>
      <c r="W1207" s="157"/>
      <c r="X1207" s="148"/>
      <c r="Y1207" s="148"/>
      <c r="Z1207" s="148"/>
      <c r="AA1207" s="148"/>
      <c r="AB1207" s="148"/>
      <c r="AC1207" s="148"/>
      <c r="AD1207" s="148"/>
      <c r="AE1207" s="148"/>
      <c r="AF1207" s="148" t="s">
        <v>135</v>
      </c>
      <c r="AG1207" s="148">
        <v>0</v>
      </c>
      <c r="AH1207" s="148"/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</row>
    <row r="1208" spans="1:59" outlineLevel="1" x14ac:dyDescent="0.2">
      <c r="A1208" s="155"/>
      <c r="B1208" s="156"/>
      <c r="C1208" s="187" t="s">
        <v>238</v>
      </c>
      <c r="D1208" s="158"/>
      <c r="E1208" s="159">
        <v>11.657999999999999</v>
      </c>
      <c r="F1208" s="157"/>
      <c r="G1208" s="157"/>
      <c r="H1208" s="157"/>
      <c r="I1208" s="157"/>
      <c r="J1208" s="157"/>
      <c r="K1208" s="157"/>
      <c r="L1208" s="157"/>
      <c r="M1208" s="157"/>
      <c r="N1208" s="157"/>
      <c r="O1208" s="157"/>
      <c r="P1208" s="157"/>
      <c r="Q1208" s="157"/>
      <c r="R1208" s="157"/>
      <c r="S1208" s="157"/>
      <c r="T1208" s="157"/>
      <c r="U1208" s="157"/>
      <c r="V1208" s="157"/>
      <c r="W1208" s="157"/>
      <c r="X1208" s="148"/>
      <c r="Y1208" s="148"/>
      <c r="Z1208" s="148"/>
      <c r="AA1208" s="148"/>
      <c r="AB1208" s="148"/>
      <c r="AC1208" s="148"/>
      <c r="AD1208" s="148"/>
      <c r="AE1208" s="148"/>
      <c r="AF1208" s="148" t="s">
        <v>135</v>
      </c>
      <c r="AG1208" s="148">
        <v>0</v>
      </c>
      <c r="AH1208" s="148"/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</row>
    <row r="1209" spans="1:59" outlineLevel="1" x14ac:dyDescent="0.2">
      <c r="A1209" s="155"/>
      <c r="B1209" s="156"/>
      <c r="C1209" s="187" t="s">
        <v>243</v>
      </c>
      <c r="D1209" s="158"/>
      <c r="E1209" s="159">
        <v>-1.6</v>
      </c>
      <c r="F1209" s="157"/>
      <c r="G1209" s="157"/>
      <c r="H1209" s="157"/>
      <c r="I1209" s="157"/>
      <c r="J1209" s="157"/>
      <c r="K1209" s="157"/>
      <c r="L1209" s="157"/>
      <c r="M1209" s="157"/>
      <c r="N1209" s="157"/>
      <c r="O1209" s="157"/>
      <c r="P1209" s="157"/>
      <c r="Q1209" s="157"/>
      <c r="R1209" s="157"/>
      <c r="S1209" s="157"/>
      <c r="T1209" s="157"/>
      <c r="U1209" s="157"/>
      <c r="V1209" s="157"/>
      <c r="W1209" s="157"/>
      <c r="X1209" s="148"/>
      <c r="Y1209" s="148"/>
      <c r="Z1209" s="148"/>
      <c r="AA1209" s="148"/>
      <c r="AB1209" s="148"/>
      <c r="AC1209" s="148"/>
      <c r="AD1209" s="148"/>
      <c r="AE1209" s="148"/>
      <c r="AF1209" s="148" t="s">
        <v>135</v>
      </c>
      <c r="AG1209" s="148">
        <v>0</v>
      </c>
      <c r="AH1209" s="148"/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</row>
    <row r="1210" spans="1:59" outlineLevel="1" x14ac:dyDescent="0.2">
      <c r="A1210" s="155"/>
      <c r="B1210" s="156"/>
      <c r="C1210" s="187" t="s">
        <v>239</v>
      </c>
      <c r="D1210" s="158"/>
      <c r="E1210" s="159">
        <v>39.613999999999997</v>
      </c>
      <c r="F1210" s="157"/>
      <c r="G1210" s="157"/>
      <c r="H1210" s="157"/>
      <c r="I1210" s="157"/>
      <c r="J1210" s="157"/>
      <c r="K1210" s="157"/>
      <c r="L1210" s="157"/>
      <c r="M1210" s="157"/>
      <c r="N1210" s="157"/>
      <c r="O1210" s="157"/>
      <c r="P1210" s="157"/>
      <c r="Q1210" s="157"/>
      <c r="R1210" s="157"/>
      <c r="S1210" s="157"/>
      <c r="T1210" s="157"/>
      <c r="U1210" s="157"/>
      <c r="V1210" s="157"/>
      <c r="W1210" s="157"/>
      <c r="X1210" s="148"/>
      <c r="Y1210" s="148"/>
      <c r="Z1210" s="148"/>
      <c r="AA1210" s="148"/>
      <c r="AB1210" s="148"/>
      <c r="AC1210" s="148"/>
      <c r="AD1210" s="148"/>
      <c r="AE1210" s="148"/>
      <c r="AF1210" s="148" t="s">
        <v>135</v>
      </c>
      <c r="AG1210" s="148">
        <v>0</v>
      </c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</row>
    <row r="1211" spans="1:59" outlineLevel="1" x14ac:dyDescent="0.2">
      <c r="A1211" s="155"/>
      <c r="B1211" s="156"/>
      <c r="C1211" s="187" t="s">
        <v>240</v>
      </c>
      <c r="D1211" s="158"/>
      <c r="E1211" s="159">
        <v>-3.2</v>
      </c>
      <c r="F1211" s="157"/>
      <c r="G1211" s="157"/>
      <c r="H1211" s="157"/>
      <c r="I1211" s="157"/>
      <c r="J1211" s="157"/>
      <c r="K1211" s="157"/>
      <c r="L1211" s="157"/>
      <c r="M1211" s="157"/>
      <c r="N1211" s="157"/>
      <c r="O1211" s="157"/>
      <c r="P1211" s="157"/>
      <c r="Q1211" s="157"/>
      <c r="R1211" s="157"/>
      <c r="S1211" s="157"/>
      <c r="T1211" s="157"/>
      <c r="U1211" s="157"/>
      <c r="V1211" s="157"/>
      <c r="W1211" s="157"/>
      <c r="X1211" s="148"/>
      <c r="Y1211" s="148"/>
      <c r="Z1211" s="148"/>
      <c r="AA1211" s="148"/>
      <c r="AB1211" s="148"/>
      <c r="AC1211" s="148"/>
      <c r="AD1211" s="148"/>
      <c r="AE1211" s="148"/>
      <c r="AF1211" s="148" t="s">
        <v>135</v>
      </c>
      <c r="AG1211" s="148">
        <v>0</v>
      </c>
      <c r="AH1211" s="148"/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</row>
    <row r="1212" spans="1:59" outlineLevel="1" x14ac:dyDescent="0.2">
      <c r="A1212" s="155"/>
      <c r="B1212" s="156"/>
      <c r="C1212" s="187" t="s">
        <v>241</v>
      </c>
      <c r="D1212" s="158"/>
      <c r="E1212" s="159">
        <v>-2</v>
      </c>
      <c r="F1212" s="157"/>
      <c r="G1212" s="157"/>
      <c r="H1212" s="157"/>
      <c r="I1212" s="157"/>
      <c r="J1212" s="157"/>
      <c r="K1212" s="157"/>
      <c r="L1212" s="157"/>
      <c r="M1212" s="157"/>
      <c r="N1212" s="157"/>
      <c r="O1212" s="157"/>
      <c r="P1212" s="157"/>
      <c r="Q1212" s="157"/>
      <c r="R1212" s="157"/>
      <c r="S1212" s="157"/>
      <c r="T1212" s="157"/>
      <c r="U1212" s="157"/>
      <c r="V1212" s="157"/>
      <c r="W1212" s="157"/>
      <c r="X1212" s="148"/>
      <c r="Y1212" s="148"/>
      <c r="Z1212" s="148"/>
      <c r="AA1212" s="148"/>
      <c r="AB1212" s="148"/>
      <c r="AC1212" s="148"/>
      <c r="AD1212" s="148"/>
      <c r="AE1212" s="148"/>
      <c r="AF1212" s="148" t="s">
        <v>135</v>
      </c>
      <c r="AG1212" s="148">
        <v>0</v>
      </c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</row>
    <row r="1213" spans="1:59" outlineLevel="1" x14ac:dyDescent="0.2">
      <c r="A1213" s="155"/>
      <c r="B1213" s="156"/>
      <c r="C1213" s="187" t="s">
        <v>853</v>
      </c>
      <c r="D1213" s="158"/>
      <c r="E1213" s="159">
        <v>51.62</v>
      </c>
      <c r="F1213" s="157"/>
      <c r="G1213" s="157"/>
      <c r="H1213" s="157"/>
      <c r="I1213" s="157"/>
      <c r="J1213" s="157"/>
      <c r="K1213" s="157"/>
      <c r="L1213" s="157"/>
      <c r="M1213" s="157"/>
      <c r="N1213" s="157"/>
      <c r="O1213" s="157"/>
      <c r="P1213" s="157"/>
      <c r="Q1213" s="157"/>
      <c r="R1213" s="157"/>
      <c r="S1213" s="157"/>
      <c r="T1213" s="157"/>
      <c r="U1213" s="157"/>
      <c r="V1213" s="157"/>
      <c r="W1213" s="157"/>
      <c r="X1213" s="148"/>
      <c r="Y1213" s="148"/>
      <c r="Z1213" s="148"/>
      <c r="AA1213" s="148"/>
      <c r="AB1213" s="148"/>
      <c r="AC1213" s="148"/>
      <c r="AD1213" s="148"/>
      <c r="AE1213" s="148"/>
      <c r="AF1213" s="148" t="s">
        <v>135</v>
      </c>
      <c r="AG1213" s="148">
        <v>0</v>
      </c>
      <c r="AH1213" s="148"/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</row>
    <row r="1214" spans="1:59" outlineLevel="1" x14ac:dyDescent="0.2">
      <c r="A1214" s="155"/>
      <c r="B1214" s="156"/>
      <c r="C1214" s="187" t="s">
        <v>246</v>
      </c>
      <c r="D1214" s="158"/>
      <c r="E1214" s="159">
        <v>-1.6</v>
      </c>
      <c r="F1214" s="157"/>
      <c r="G1214" s="157"/>
      <c r="H1214" s="157"/>
      <c r="I1214" s="157"/>
      <c r="J1214" s="157"/>
      <c r="K1214" s="157"/>
      <c r="L1214" s="157"/>
      <c r="M1214" s="157"/>
      <c r="N1214" s="157"/>
      <c r="O1214" s="157"/>
      <c r="P1214" s="157"/>
      <c r="Q1214" s="157"/>
      <c r="R1214" s="157"/>
      <c r="S1214" s="157"/>
      <c r="T1214" s="157"/>
      <c r="U1214" s="157"/>
      <c r="V1214" s="157"/>
      <c r="W1214" s="157"/>
      <c r="X1214" s="148"/>
      <c r="Y1214" s="148"/>
      <c r="Z1214" s="148"/>
      <c r="AA1214" s="148"/>
      <c r="AB1214" s="148"/>
      <c r="AC1214" s="148"/>
      <c r="AD1214" s="148"/>
      <c r="AE1214" s="148"/>
      <c r="AF1214" s="148" t="s">
        <v>135</v>
      </c>
      <c r="AG1214" s="148">
        <v>0</v>
      </c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</row>
    <row r="1215" spans="1:59" outlineLevel="1" x14ac:dyDescent="0.2">
      <c r="A1215" s="155"/>
      <c r="B1215" s="156"/>
      <c r="C1215" s="187" t="s">
        <v>147</v>
      </c>
      <c r="D1215" s="158"/>
      <c r="E1215" s="159"/>
      <c r="F1215" s="157"/>
      <c r="G1215" s="157"/>
      <c r="H1215" s="157"/>
      <c r="I1215" s="157"/>
      <c r="J1215" s="157"/>
      <c r="K1215" s="157"/>
      <c r="L1215" s="157"/>
      <c r="M1215" s="157"/>
      <c r="N1215" s="157"/>
      <c r="O1215" s="157"/>
      <c r="P1215" s="157"/>
      <c r="Q1215" s="157"/>
      <c r="R1215" s="157"/>
      <c r="S1215" s="157"/>
      <c r="T1215" s="157"/>
      <c r="U1215" s="157"/>
      <c r="V1215" s="157"/>
      <c r="W1215" s="157"/>
      <c r="X1215" s="148"/>
      <c r="Y1215" s="148"/>
      <c r="Z1215" s="148"/>
      <c r="AA1215" s="148"/>
      <c r="AB1215" s="148"/>
      <c r="AC1215" s="148"/>
      <c r="AD1215" s="148"/>
      <c r="AE1215" s="148"/>
      <c r="AF1215" s="148" t="s">
        <v>135</v>
      </c>
      <c r="AG1215" s="148">
        <v>0</v>
      </c>
      <c r="AH1215" s="148"/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</row>
    <row r="1216" spans="1:59" outlineLevel="1" x14ac:dyDescent="0.2">
      <c r="A1216" s="155"/>
      <c r="B1216" s="156"/>
      <c r="C1216" s="187" t="s">
        <v>430</v>
      </c>
      <c r="D1216" s="158"/>
      <c r="E1216" s="159">
        <v>25.81</v>
      </c>
      <c r="F1216" s="157"/>
      <c r="G1216" s="157"/>
      <c r="H1216" s="157"/>
      <c r="I1216" s="157"/>
      <c r="J1216" s="157"/>
      <c r="K1216" s="157"/>
      <c r="L1216" s="157"/>
      <c r="M1216" s="157"/>
      <c r="N1216" s="157"/>
      <c r="O1216" s="157"/>
      <c r="P1216" s="157"/>
      <c r="Q1216" s="157"/>
      <c r="R1216" s="157"/>
      <c r="S1216" s="157"/>
      <c r="T1216" s="157"/>
      <c r="U1216" s="157"/>
      <c r="V1216" s="157"/>
      <c r="W1216" s="157"/>
      <c r="X1216" s="148"/>
      <c r="Y1216" s="148"/>
      <c r="Z1216" s="148"/>
      <c r="AA1216" s="148"/>
      <c r="AB1216" s="148"/>
      <c r="AC1216" s="148"/>
      <c r="AD1216" s="148"/>
      <c r="AE1216" s="148"/>
      <c r="AF1216" s="148" t="s">
        <v>135</v>
      </c>
      <c r="AG1216" s="148">
        <v>0</v>
      </c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</row>
    <row r="1217" spans="1:59" outlineLevel="1" x14ac:dyDescent="0.2">
      <c r="A1217" s="155"/>
      <c r="B1217" s="156"/>
      <c r="C1217" s="187" t="s">
        <v>237</v>
      </c>
      <c r="D1217" s="158"/>
      <c r="E1217" s="159">
        <v>-6.4</v>
      </c>
      <c r="F1217" s="157"/>
      <c r="G1217" s="157"/>
      <c r="H1217" s="157"/>
      <c r="I1217" s="157"/>
      <c r="J1217" s="157"/>
      <c r="K1217" s="157"/>
      <c r="L1217" s="157"/>
      <c r="M1217" s="157"/>
      <c r="N1217" s="157"/>
      <c r="O1217" s="157"/>
      <c r="P1217" s="157"/>
      <c r="Q1217" s="157"/>
      <c r="R1217" s="157"/>
      <c r="S1217" s="157"/>
      <c r="T1217" s="157"/>
      <c r="U1217" s="157"/>
      <c r="V1217" s="157"/>
      <c r="W1217" s="157"/>
      <c r="X1217" s="148"/>
      <c r="Y1217" s="148"/>
      <c r="Z1217" s="148"/>
      <c r="AA1217" s="148"/>
      <c r="AB1217" s="148"/>
      <c r="AC1217" s="148"/>
      <c r="AD1217" s="148"/>
      <c r="AE1217" s="148"/>
      <c r="AF1217" s="148" t="s">
        <v>135</v>
      </c>
      <c r="AG1217" s="148">
        <v>0</v>
      </c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</row>
    <row r="1218" spans="1:59" outlineLevel="1" x14ac:dyDescent="0.2">
      <c r="A1218" s="155"/>
      <c r="B1218" s="156"/>
      <c r="C1218" s="187" t="s">
        <v>245</v>
      </c>
      <c r="D1218" s="158"/>
      <c r="E1218" s="159">
        <v>11.657999999999999</v>
      </c>
      <c r="F1218" s="157"/>
      <c r="G1218" s="157"/>
      <c r="H1218" s="157"/>
      <c r="I1218" s="157"/>
      <c r="J1218" s="157"/>
      <c r="K1218" s="157"/>
      <c r="L1218" s="157"/>
      <c r="M1218" s="157"/>
      <c r="N1218" s="157"/>
      <c r="O1218" s="157"/>
      <c r="P1218" s="157"/>
      <c r="Q1218" s="157"/>
      <c r="R1218" s="157"/>
      <c r="S1218" s="157"/>
      <c r="T1218" s="157"/>
      <c r="U1218" s="157"/>
      <c r="V1218" s="157"/>
      <c r="W1218" s="157"/>
      <c r="X1218" s="148"/>
      <c r="Y1218" s="148"/>
      <c r="Z1218" s="148"/>
      <c r="AA1218" s="148"/>
      <c r="AB1218" s="148"/>
      <c r="AC1218" s="148"/>
      <c r="AD1218" s="148"/>
      <c r="AE1218" s="148"/>
      <c r="AF1218" s="148" t="s">
        <v>135</v>
      </c>
      <c r="AG1218" s="148">
        <v>0</v>
      </c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</row>
    <row r="1219" spans="1:59" outlineLevel="1" x14ac:dyDescent="0.2">
      <c r="A1219" s="155"/>
      <c r="B1219" s="156"/>
      <c r="C1219" s="187" t="s">
        <v>246</v>
      </c>
      <c r="D1219" s="158"/>
      <c r="E1219" s="159">
        <v>-1.6</v>
      </c>
      <c r="F1219" s="157"/>
      <c r="G1219" s="157"/>
      <c r="H1219" s="157"/>
      <c r="I1219" s="157"/>
      <c r="J1219" s="157"/>
      <c r="K1219" s="157"/>
      <c r="L1219" s="157"/>
      <c r="M1219" s="157"/>
      <c r="N1219" s="157"/>
      <c r="O1219" s="157"/>
      <c r="P1219" s="157"/>
      <c r="Q1219" s="157"/>
      <c r="R1219" s="157"/>
      <c r="S1219" s="157"/>
      <c r="T1219" s="157"/>
      <c r="U1219" s="157"/>
      <c r="V1219" s="157"/>
      <c r="W1219" s="157"/>
      <c r="X1219" s="148"/>
      <c r="Y1219" s="148"/>
      <c r="Z1219" s="148"/>
      <c r="AA1219" s="148"/>
      <c r="AB1219" s="148"/>
      <c r="AC1219" s="148"/>
      <c r="AD1219" s="148"/>
      <c r="AE1219" s="148"/>
      <c r="AF1219" s="148" t="s">
        <v>135</v>
      </c>
      <c r="AG1219" s="148">
        <v>0</v>
      </c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</row>
    <row r="1220" spans="1:59" outlineLevel="1" x14ac:dyDescent="0.2">
      <c r="A1220" s="155"/>
      <c r="B1220" s="156"/>
      <c r="C1220" s="187" t="s">
        <v>247</v>
      </c>
      <c r="D1220" s="158"/>
      <c r="E1220" s="159">
        <v>39.613999999999997</v>
      </c>
      <c r="F1220" s="157"/>
      <c r="G1220" s="157"/>
      <c r="H1220" s="157"/>
      <c r="I1220" s="157"/>
      <c r="J1220" s="157"/>
      <c r="K1220" s="157"/>
      <c r="L1220" s="157"/>
      <c r="M1220" s="157"/>
      <c r="N1220" s="157"/>
      <c r="O1220" s="157"/>
      <c r="P1220" s="157"/>
      <c r="Q1220" s="157"/>
      <c r="R1220" s="157"/>
      <c r="S1220" s="157"/>
      <c r="T1220" s="157"/>
      <c r="U1220" s="157"/>
      <c r="V1220" s="157"/>
      <c r="W1220" s="157"/>
      <c r="X1220" s="148"/>
      <c r="Y1220" s="148"/>
      <c r="Z1220" s="148"/>
      <c r="AA1220" s="148"/>
      <c r="AB1220" s="148"/>
      <c r="AC1220" s="148"/>
      <c r="AD1220" s="148"/>
      <c r="AE1220" s="148"/>
      <c r="AF1220" s="148" t="s">
        <v>135</v>
      </c>
      <c r="AG1220" s="148">
        <v>0</v>
      </c>
      <c r="AH1220" s="148"/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</row>
    <row r="1221" spans="1:59" outlineLevel="1" x14ac:dyDescent="0.2">
      <c r="A1221" s="155"/>
      <c r="B1221" s="156"/>
      <c r="C1221" s="187" t="s">
        <v>390</v>
      </c>
      <c r="D1221" s="158"/>
      <c r="E1221" s="159">
        <v>-1.2</v>
      </c>
      <c r="F1221" s="157"/>
      <c r="G1221" s="157"/>
      <c r="H1221" s="157"/>
      <c r="I1221" s="157"/>
      <c r="J1221" s="157"/>
      <c r="K1221" s="157"/>
      <c r="L1221" s="157"/>
      <c r="M1221" s="157"/>
      <c r="N1221" s="157"/>
      <c r="O1221" s="157"/>
      <c r="P1221" s="157"/>
      <c r="Q1221" s="157"/>
      <c r="R1221" s="157"/>
      <c r="S1221" s="157"/>
      <c r="T1221" s="157"/>
      <c r="U1221" s="157"/>
      <c r="V1221" s="157"/>
      <c r="W1221" s="157"/>
      <c r="X1221" s="148"/>
      <c r="Y1221" s="148"/>
      <c r="Z1221" s="148"/>
      <c r="AA1221" s="148"/>
      <c r="AB1221" s="148"/>
      <c r="AC1221" s="148"/>
      <c r="AD1221" s="148"/>
      <c r="AE1221" s="148"/>
      <c r="AF1221" s="148" t="s">
        <v>135</v>
      </c>
      <c r="AG1221" s="148">
        <v>0</v>
      </c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</row>
    <row r="1222" spans="1:59" outlineLevel="1" x14ac:dyDescent="0.2">
      <c r="A1222" s="155"/>
      <c r="B1222" s="156"/>
      <c r="C1222" s="187" t="s">
        <v>240</v>
      </c>
      <c r="D1222" s="158"/>
      <c r="E1222" s="159">
        <v>-3.2</v>
      </c>
      <c r="F1222" s="157"/>
      <c r="G1222" s="157"/>
      <c r="H1222" s="157"/>
      <c r="I1222" s="157"/>
      <c r="J1222" s="157"/>
      <c r="K1222" s="157"/>
      <c r="L1222" s="157"/>
      <c r="M1222" s="157"/>
      <c r="N1222" s="157"/>
      <c r="O1222" s="157"/>
      <c r="P1222" s="157"/>
      <c r="Q1222" s="157"/>
      <c r="R1222" s="157"/>
      <c r="S1222" s="157"/>
      <c r="T1222" s="157"/>
      <c r="U1222" s="157"/>
      <c r="V1222" s="157"/>
      <c r="W1222" s="157"/>
      <c r="X1222" s="148"/>
      <c r="Y1222" s="148"/>
      <c r="Z1222" s="148"/>
      <c r="AA1222" s="148"/>
      <c r="AB1222" s="148"/>
      <c r="AC1222" s="148"/>
      <c r="AD1222" s="148"/>
      <c r="AE1222" s="148"/>
      <c r="AF1222" s="148" t="s">
        <v>135</v>
      </c>
      <c r="AG1222" s="148">
        <v>0</v>
      </c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</row>
    <row r="1223" spans="1:59" outlineLevel="1" x14ac:dyDescent="0.2">
      <c r="A1223" s="155"/>
      <c r="B1223" s="156"/>
      <c r="C1223" s="187" t="s">
        <v>241</v>
      </c>
      <c r="D1223" s="158"/>
      <c r="E1223" s="159">
        <v>-2</v>
      </c>
      <c r="F1223" s="157"/>
      <c r="G1223" s="157"/>
      <c r="H1223" s="157"/>
      <c r="I1223" s="157"/>
      <c r="J1223" s="157"/>
      <c r="K1223" s="157"/>
      <c r="L1223" s="157"/>
      <c r="M1223" s="157"/>
      <c r="N1223" s="157"/>
      <c r="O1223" s="157"/>
      <c r="P1223" s="157"/>
      <c r="Q1223" s="157"/>
      <c r="R1223" s="157"/>
      <c r="S1223" s="157"/>
      <c r="T1223" s="157"/>
      <c r="U1223" s="157"/>
      <c r="V1223" s="157"/>
      <c r="W1223" s="157"/>
      <c r="X1223" s="148"/>
      <c r="Y1223" s="148"/>
      <c r="Z1223" s="148"/>
      <c r="AA1223" s="148"/>
      <c r="AB1223" s="148"/>
      <c r="AC1223" s="148"/>
      <c r="AD1223" s="148"/>
      <c r="AE1223" s="148"/>
      <c r="AF1223" s="148" t="s">
        <v>135</v>
      </c>
      <c r="AG1223" s="148">
        <v>0</v>
      </c>
      <c r="AH1223" s="148"/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</row>
    <row r="1224" spans="1:59" outlineLevel="1" x14ac:dyDescent="0.2">
      <c r="A1224" s="155"/>
      <c r="B1224" s="156"/>
      <c r="C1224" s="187" t="s">
        <v>854</v>
      </c>
      <c r="D1224" s="158"/>
      <c r="E1224" s="159">
        <v>51.62</v>
      </c>
      <c r="F1224" s="157"/>
      <c r="G1224" s="157"/>
      <c r="H1224" s="157"/>
      <c r="I1224" s="157"/>
      <c r="J1224" s="157"/>
      <c r="K1224" s="157"/>
      <c r="L1224" s="157"/>
      <c r="M1224" s="157"/>
      <c r="N1224" s="157"/>
      <c r="O1224" s="157"/>
      <c r="P1224" s="157"/>
      <c r="Q1224" s="157"/>
      <c r="R1224" s="157"/>
      <c r="S1224" s="157"/>
      <c r="T1224" s="157"/>
      <c r="U1224" s="157"/>
      <c r="V1224" s="157"/>
      <c r="W1224" s="157"/>
      <c r="X1224" s="148"/>
      <c r="Y1224" s="148"/>
      <c r="Z1224" s="148"/>
      <c r="AA1224" s="148"/>
      <c r="AB1224" s="148"/>
      <c r="AC1224" s="148"/>
      <c r="AD1224" s="148"/>
      <c r="AE1224" s="148"/>
      <c r="AF1224" s="148" t="s">
        <v>135</v>
      </c>
      <c r="AG1224" s="148">
        <v>0</v>
      </c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</row>
    <row r="1225" spans="1:59" outlineLevel="1" x14ac:dyDescent="0.2">
      <c r="A1225" s="155"/>
      <c r="B1225" s="156"/>
      <c r="C1225" s="187" t="s">
        <v>246</v>
      </c>
      <c r="D1225" s="158"/>
      <c r="E1225" s="159">
        <v>-1.6</v>
      </c>
      <c r="F1225" s="157"/>
      <c r="G1225" s="157"/>
      <c r="H1225" s="157"/>
      <c r="I1225" s="157"/>
      <c r="J1225" s="157"/>
      <c r="K1225" s="157"/>
      <c r="L1225" s="157"/>
      <c r="M1225" s="157"/>
      <c r="N1225" s="157"/>
      <c r="O1225" s="157"/>
      <c r="P1225" s="157"/>
      <c r="Q1225" s="157"/>
      <c r="R1225" s="157"/>
      <c r="S1225" s="157"/>
      <c r="T1225" s="157"/>
      <c r="U1225" s="157"/>
      <c r="V1225" s="157"/>
      <c r="W1225" s="157"/>
      <c r="X1225" s="148"/>
      <c r="Y1225" s="148"/>
      <c r="Z1225" s="148"/>
      <c r="AA1225" s="148"/>
      <c r="AB1225" s="148"/>
      <c r="AC1225" s="148"/>
      <c r="AD1225" s="148"/>
      <c r="AE1225" s="148"/>
      <c r="AF1225" s="148" t="s">
        <v>135</v>
      </c>
      <c r="AG1225" s="148">
        <v>0</v>
      </c>
      <c r="AH1225" s="148"/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</row>
    <row r="1226" spans="1:59" outlineLevel="1" x14ac:dyDescent="0.2">
      <c r="A1226" s="155"/>
      <c r="B1226" s="156"/>
      <c r="C1226" s="187" t="s">
        <v>235</v>
      </c>
      <c r="D1226" s="158"/>
      <c r="E1226" s="159"/>
      <c r="F1226" s="157"/>
      <c r="G1226" s="157"/>
      <c r="H1226" s="157"/>
      <c r="I1226" s="157"/>
      <c r="J1226" s="157"/>
      <c r="K1226" s="157"/>
      <c r="L1226" s="157"/>
      <c r="M1226" s="157"/>
      <c r="N1226" s="157"/>
      <c r="O1226" s="157"/>
      <c r="P1226" s="157"/>
      <c r="Q1226" s="157"/>
      <c r="R1226" s="157"/>
      <c r="S1226" s="157"/>
      <c r="T1226" s="157"/>
      <c r="U1226" s="157"/>
      <c r="V1226" s="157"/>
      <c r="W1226" s="157"/>
      <c r="X1226" s="148"/>
      <c r="Y1226" s="148"/>
      <c r="Z1226" s="148"/>
      <c r="AA1226" s="148"/>
      <c r="AB1226" s="148"/>
      <c r="AC1226" s="148"/>
      <c r="AD1226" s="148"/>
      <c r="AE1226" s="148"/>
      <c r="AF1226" s="148" t="s">
        <v>135</v>
      </c>
      <c r="AG1226" s="148">
        <v>0</v>
      </c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</row>
    <row r="1227" spans="1:59" outlineLevel="1" x14ac:dyDescent="0.2">
      <c r="A1227" s="155"/>
      <c r="B1227" s="156"/>
      <c r="C1227" s="187" t="s">
        <v>140</v>
      </c>
      <c r="D1227" s="158"/>
      <c r="E1227" s="159"/>
      <c r="F1227" s="157"/>
      <c r="G1227" s="157"/>
      <c r="H1227" s="157"/>
      <c r="I1227" s="157"/>
      <c r="J1227" s="157"/>
      <c r="K1227" s="157"/>
      <c r="L1227" s="157"/>
      <c r="M1227" s="157"/>
      <c r="N1227" s="157"/>
      <c r="O1227" s="157"/>
      <c r="P1227" s="157"/>
      <c r="Q1227" s="157"/>
      <c r="R1227" s="157"/>
      <c r="S1227" s="157"/>
      <c r="T1227" s="157"/>
      <c r="U1227" s="157"/>
      <c r="V1227" s="157"/>
      <c r="W1227" s="157"/>
      <c r="X1227" s="148"/>
      <c r="Y1227" s="148"/>
      <c r="Z1227" s="148"/>
      <c r="AA1227" s="148"/>
      <c r="AB1227" s="148"/>
      <c r="AC1227" s="148"/>
      <c r="AD1227" s="148"/>
      <c r="AE1227" s="148"/>
      <c r="AF1227" s="148" t="s">
        <v>135</v>
      </c>
      <c r="AG1227" s="148">
        <v>0</v>
      </c>
      <c r="AH1227" s="148"/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</row>
    <row r="1228" spans="1:59" outlineLevel="1" x14ac:dyDescent="0.2">
      <c r="A1228" s="155"/>
      <c r="B1228" s="156"/>
      <c r="C1228" s="187" t="s">
        <v>432</v>
      </c>
      <c r="D1228" s="158"/>
      <c r="E1228" s="159">
        <v>6.44</v>
      </c>
      <c r="F1228" s="157"/>
      <c r="G1228" s="157"/>
      <c r="H1228" s="157"/>
      <c r="I1228" s="157"/>
      <c r="J1228" s="157"/>
      <c r="K1228" s="157"/>
      <c r="L1228" s="157"/>
      <c r="M1228" s="157"/>
      <c r="N1228" s="157"/>
      <c r="O1228" s="157"/>
      <c r="P1228" s="157"/>
      <c r="Q1228" s="157"/>
      <c r="R1228" s="157"/>
      <c r="S1228" s="157"/>
      <c r="T1228" s="157"/>
      <c r="U1228" s="157"/>
      <c r="V1228" s="157"/>
      <c r="W1228" s="157"/>
      <c r="X1228" s="148"/>
      <c r="Y1228" s="148"/>
      <c r="Z1228" s="148"/>
      <c r="AA1228" s="148"/>
      <c r="AB1228" s="148"/>
      <c r="AC1228" s="148"/>
      <c r="AD1228" s="148"/>
      <c r="AE1228" s="148"/>
      <c r="AF1228" s="148" t="s">
        <v>135</v>
      </c>
      <c r="AG1228" s="148">
        <v>0</v>
      </c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</row>
    <row r="1229" spans="1:59" outlineLevel="1" x14ac:dyDescent="0.2">
      <c r="A1229" s="155"/>
      <c r="B1229" s="156"/>
      <c r="C1229" s="187" t="s">
        <v>250</v>
      </c>
      <c r="D1229" s="158"/>
      <c r="E1229" s="159">
        <v>1.96</v>
      </c>
      <c r="F1229" s="157"/>
      <c r="G1229" s="157"/>
      <c r="H1229" s="157"/>
      <c r="I1229" s="157"/>
      <c r="J1229" s="157"/>
      <c r="K1229" s="157"/>
      <c r="L1229" s="157"/>
      <c r="M1229" s="157"/>
      <c r="N1229" s="157"/>
      <c r="O1229" s="157"/>
      <c r="P1229" s="157"/>
      <c r="Q1229" s="157"/>
      <c r="R1229" s="157"/>
      <c r="S1229" s="157"/>
      <c r="T1229" s="157"/>
      <c r="U1229" s="157"/>
      <c r="V1229" s="157"/>
      <c r="W1229" s="157"/>
      <c r="X1229" s="148"/>
      <c r="Y1229" s="148"/>
      <c r="Z1229" s="148"/>
      <c r="AA1229" s="148"/>
      <c r="AB1229" s="148"/>
      <c r="AC1229" s="148"/>
      <c r="AD1229" s="148"/>
      <c r="AE1229" s="148"/>
      <c r="AF1229" s="148" t="s">
        <v>135</v>
      </c>
      <c r="AG1229" s="148">
        <v>0</v>
      </c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</row>
    <row r="1230" spans="1:59" outlineLevel="1" x14ac:dyDescent="0.2">
      <c r="A1230" s="155"/>
      <c r="B1230" s="156"/>
      <c r="C1230" s="187" t="s">
        <v>251</v>
      </c>
      <c r="D1230" s="158"/>
      <c r="E1230" s="159">
        <v>2.8</v>
      </c>
      <c r="F1230" s="157"/>
      <c r="G1230" s="157"/>
      <c r="H1230" s="157"/>
      <c r="I1230" s="157"/>
      <c r="J1230" s="157"/>
      <c r="K1230" s="157"/>
      <c r="L1230" s="157"/>
      <c r="M1230" s="157"/>
      <c r="N1230" s="157"/>
      <c r="O1230" s="157"/>
      <c r="P1230" s="157"/>
      <c r="Q1230" s="157"/>
      <c r="R1230" s="157"/>
      <c r="S1230" s="157"/>
      <c r="T1230" s="157"/>
      <c r="U1230" s="157"/>
      <c r="V1230" s="157"/>
      <c r="W1230" s="157"/>
      <c r="X1230" s="148"/>
      <c r="Y1230" s="148"/>
      <c r="Z1230" s="148"/>
      <c r="AA1230" s="148"/>
      <c r="AB1230" s="148"/>
      <c r="AC1230" s="148"/>
      <c r="AD1230" s="148"/>
      <c r="AE1230" s="148"/>
      <c r="AF1230" s="148" t="s">
        <v>135</v>
      </c>
      <c r="AG1230" s="148">
        <v>0</v>
      </c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</row>
    <row r="1231" spans="1:59" outlineLevel="1" x14ac:dyDescent="0.2">
      <c r="A1231" s="155"/>
      <c r="B1231" s="156"/>
      <c r="C1231" s="187" t="s">
        <v>147</v>
      </c>
      <c r="D1231" s="158"/>
      <c r="E1231" s="159"/>
      <c r="F1231" s="157"/>
      <c r="G1231" s="157"/>
      <c r="H1231" s="157"/>
      <c r="I1231" s="157"/>
      <c r="J1231" s="157"/>
      <c r="K1231" s="157"/>
      <c r="L1231" s="157"/>
      <c r="M1231" s="157"/>
      <c r="N1231" s="157"/>
      <c r="O1231" s="157"/>
      <c r="P1231" s="157"/>
      <c r="Q1231" s="157"/>
      <c r="R1231" s="157"/>
      <c r="S1231" s="157"/>
      <c r="T1231" s="157"/>
      <c r="U1231" s="157"/>
      <c r="V1231" s="157"/>
      <c r="W1231" s="157"/>
      <c r="X1231" s="148"/>
      <c r="Y1231" s="148"/>
      <c r="Z1231" s="148"/>
      <c r="AA1231" s="148"/>
      <c r="AB1231" s="148"/>
      <c r="AC1231" s="148"/>
      <c r="AD1231" s="148"/>
      <c r="AE1231" s="148"/>
      <c r="AF1231" s="148" t="s">
        <v>135</v>
      </c>
      <c r="AG1231" s="148">
        <v>0</v>
      </c>
      <c r="AH1231" s="148"/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</row>
    <row r="1232" spans="1:59" outlineLevel="1" x14ac:dyDescent="0.2">
      <c r="A1232" s="155"/>
      <c r="B1232" s="156"/>
      <c r="C1232" s="187" t="s">
        <v>252</v>
      </c>
      <c r="D1232" s="158"/>
      <c r="E1232" s="159">
        <v>6.44</v>
      </c>
      <c r="F1232" s="157"/>
      <c r="G1232" s="157"/>
      <c r="H1232" s="157"/>
      <c r="I1232" s="157"/>
      <c r="J1232" s="157"/>
      <c r="K1232" s="157"/>
      <c r="L1232" s="157"/>
      <c r="M1232" s="157"/>
      <c r="N1232" s="157"/>
      <c r="O1232" s="157"/>
      <c r="P1232" s="157"/>
      <c r="Q1232" s="157"/>
      <c r="R1232" s="157"/>
      <c r="S1232" s="157"/>
      <c r="T1232" s="157"/>
      <c r="U1232" s="157"/>
      <c r="V1232" s="157"/>
      <c r="W1232" s="157"/>
      <c r="X1232" s="148"/>
      <c r="Y1232" s="148"/>
      <c r="Z1232" s="148"/>
      <c r="AA1232" s="148"/>
      <c r="AB1232" s="148"/>
      <c r="AC1232" s="148"/>
      <c r="AD1232" s="148"/>
      <c r="AE1232" s="148"/>
      <c r="AF1232" s="148" t="s">
        <v>135</v>
      </c>
      <c r="AG1232" s="148">
        <v>0</v>
      </c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</row>
    <row r="1233" spans="1:59" outlineLevel="1" x14ac:dyDescent="0.2">
      <c r="A1233" s="155"/>
      <c r="B1233" s="156"/>
      <c r="C1233" s="187" t="s">
        <v>253</v>
      </c>
      <c r="D1233" s="158"/>
      <c r="E1233" s="159">
        <v>1.96</v>
      </c>
      <c r="F1233" s="157"/>
      <c r="G1233" s="157"/>
      <c r="H1233" s="157"/>
      <c r="I1233" s="157"/>
      <c r="J1233" s="157"/>
      <c r="K1233" s="157"/>
      <c r="L1233" s="157"/>
      <c r="M1233" s="157"/>
      <c r="N1233" s="157"/>
      <c r="O1233" s="157"/>
      <c r="P1233" s="157"/>
      <c r="Q1233" s="157"/>
      <c r="R1233" s="157"/>
      <c r="S1233" s="157"/>
      <c r="T1233" s="157"/>
      <c r="U1233" s="157"/>
      <c r="V1233" s="157"/>
      <c r="W1233" s="157"/>
      <c r="X1233" s="148"/>
      <c r="Y1233" s="148"/>
      <c r="Z1233" s="148"/>
      <c r="AA1233" s="148"/>
      <c r="AB1233" s="148"/>
      <c r="AC1233" s="148"/>
      <c r="AD1233" s="148"/>
      <c r="AE1233" s="148"/>
      <c r="AF1233" s="148" t="s">
        <v>135</v>
      </c>
      <c r="AG1233" s="148">
        <v>0</v>
      </c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</row>
    <row r="1234" spans="1:59" outlineLevel="1" x14ac:dyDescent="0.2">
      <c r="A1234" s="155"/>
      <c r="B1234" s="156"/>
      <c r="C1234" s="187" t="s">
        <v>433</v>
      </c>
      <c r="D1234" s="158"/>
      <c r="E1234" s="159">
        <v>2.8</v>
      </c>
      <c r="F1234" s="157"/>
      <c r="G1234" s="157"/>
      <c r="H1234" s="157"/>
      <c r="I1234" s="157"/>
      <c r="J1234" s="157"/>
      <c r="K1234" s="157"/>
      <c r="L1234" s="157"/>
      <c r="M1234" s="157"/>
      <c r="N1234" s="157"/>
      <c r="O1234" s="157"/>
      <c r="P1234" s="157"/>
      <c r="Q1234" s="157"/>
      <c r="R1234" s="157"/>
      <c r="S1234" s="157"/>
      <c r="T1234" s="157"/>
      <c r="U1234" s="157"/>
      <c r="V1234" s="157"/>
      <c r="W1234" s="157"/>
      <c r="X1234" s="148"/>
      <c r="Y1234" s="148"/>
      <c r="Z1234" s="148"/>
      <c r="AA1234" s="148"/>
      <c r="AB1234" s="148"/>
      <c r="AC1234" s="148"/>
      <c r="AD1234" s="148"/>
      <c r="AE1234" s="148"/>
      <c r="AF1234" s="148" t="s">
        <v>135</v>
      </c>
      <c r="AG1234" s="148">
        <v>0</v>
      </c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</row>
    <row r="1235" spans="1:59" outlineLevel="1" x14ac:dyDescent="0.2">
      <c r="A1235" s="155"/>
      <c r="B1235" s="156"/>
      <c r="C1235" s="188" t="s">
        <v>263</v>
      </c>
      <c r="D1235" s="160"/>
      <c r="E1235" s="161">
        <v>249.00399999999999</v>
      </c>
      <c r="F1235" s="157"/>
      <c r="G1235" s="157"/>
      <c r="H1235" s="157"/>
      <c r="I1235" s="157"/>
      <c r="J1235" s="157"/>
      <c r="K1235" s="157"/>
      <c r="L1235" s="157"/>
      <c r="M1235" s="157"/>
      <c r="N1235" s="157"/>
      <c r="O1235" s="157"/>
      <c r="P1235" s="157"/>
      <c r="Q1235" s="157"/>
      <c r="R1235" s="157"/>
      <c r="S1235" s="157"/>
      <c r="T1235" s="157"/>
      <c r="U1235" s="157"/>
      <c r="V1235" s="157"/>
      <c r="W1235" s="157"/>
      <c r="X1235" s="148"/>
      <c r="Y1235" s="148"/>
      <c r="Z1235" s="148"/>
      <c r="AA1235" s="148"/>
      <c r="AB1235" s="148"/>
      <c r="AC1235" s="148"/>
      <c r="AD1235" s="148"/>
      <c r="AE1235" s="148"/>
      <c r="AF1235" s="148" t="s">
        <v>135</v>
      </c>
      <c r="AG1235" s="148">
        <v>1</v>
      </c>
      <c r="AH1235" s="148"/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</row>
    <row r="1236" spans="1:59" x14ac:dyDescent="0.2">
      <c r="A1236" s="163" t="s">
        <v>126</v>
      </c>
      <c r="B1236" s="164" t="s">
        <v>95</v>
      </c>
      <c r="C1236" s="185" t="s">
        <v>96</v>
      </c>
      <c r="D1236" s="165"/>
      <c r="E1236" s="166"/>
      <c r="F1236" s="167"/>
      <c r="G1236" s="167">
        <f>SUMIF(AF1237:AF1325,"&lt;&gt;NOR",G1237:G1325)</f>
        <v>0</v>
      </c>
      <c r="H1236" s="167"/>
      <c r="I1236" s="167">
        <f>SUM(I1237:I1325)</f>
        <v>0</v>
      </c>
      <c r="J1236" s="167"/>
      <c r="K1236" s="167">
        <f>SUM(K1237:K1325)</f>
        <v>0</v>
      </c>
      <c r="L1236" s="167"/>
      <c r="M1236" s="167">
        <f>SUM(M1237:M1325)</f>
        <v>0</v>
      </c>
      <c r="N1236" s="167"/>
      <c r="O1236" s="167">
        <f>SUM(O1237:O1325)</f>
        <v>6.9999999999999993E-2</v>
      </c>
      <c r="P1236" s="167"/>
      <c r="Q1236" s="167">
        <f>SUM(Q1237:Q1325)</f>
        <v>0</v>
      </c>
      <c r="R1236" s="167"/>
      <c r="S1236" s="168"/>
      <c r="T1236" s="162"/>
      <c r="U1236" s="162">
        <f>SUM(U1237:U1325)</f>
        <v>49.79</v>
      </c>
      <c r="V1236" s="162"/>
      <c r="W1236" s="162"/>
      <c r="AF1236" t="s">
        <v>127</v>
      </c>
    </row>
    <row r="1237" spans="1:59" outlineLevel="1" x14ac:dyDescent="0.2">
      <c r="A1237" s="169">
        <v>175</v>
      </c>
      <c r="B1237" s="170" t="s">
        <v>855</v>
      </c>
      <c r="C1237" s="186" t="s">
        <v>856</v>
      </c>
      <c r="D1237" s="171" t="s">
        <v>211</v>
      </c>
      <c r="E1237" s="172">
        <v>40</v>
      </c>
      <c r="F1237" s="173"/>
      <c r="G1237" s="174">
        <f>ROUND(E1237*F1237,2)</f>
        <v>0</v>
      </c>
      <c r="H1237" s="173"/>
      <c r="I1237" s="174">
        <f>ROUND(E1237*H1237,2)</f>
        <v>0</v>
      </c>
      <c r="J1237" s="173"/>
      <c r="K1237" s="174">
        <f>ROUND(E1237*J1237,2)</f>
        <v>0</v>
      </c>
      <c r="L1237" s="174">
        <v>21</v>
      </c>
      <c r="M1237" s="174">
        <f>G1237*(1+L1237/100)</f>
        <v>0</v>
      </c>
      <c r="N1237" s="174">
        <v>0</v>
      </c>
      <c r="O1237" s="174">
        <f>ROUND(E1237*N1237,2)</f>
        <v>0</v>
      </c>
      <c r="P1237" s="174">
        <v>0</v>
      </c>
      <c r="Q1237" s="174">
        <f>ROUND(E1237*P1237,2)</f>
        <v>0</v>
      </c>
      <c r="R1237" s="174"/>
      <c r="S1237" s="175" t="s">
        <v>131</v>
      </c>
      <c r="T1237" s="157">
        <v>0</v>
      </c>
      <c r="U1237" s="157">
        <f>ROUND(E1237*T1237,2)</f>
        <v>0</v>
      </c>
      <c r="V1237" s="157"/>
      <c r="W1237" s="157" t="s">
        <v>132</v>
      </c>
      <c r="X1237" s="148"/>
      <c r="Y1237" s="148"/>
      <c r="Z1237" s="148"/>
      <c r="AA1237" s="148"/>
      <c r="AB1237" s="148"/>
      <c r="AC1237" s="148"/>
      <c r="AD1237" s="148"/>
      <c r="AE1237" s="148"/>
      <c r="AF1237" s="148" t="s">
        <v>312</v>
      </c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</row>
    <row r="1238" spans="1:59" outlineLevel="1" x14ac:dyDescent="0.2">
      <c r="A1238" s="155"/>
      <c r="B1238" s="156"/>
      <c r="C1238" s="187" t="s">
        <v>857</v>
      </c>
      <c r="D1238" s="158"/>
      <c r="E1238" s="159">
        <v>40</v>
      </c>
      <c r="F1238" s="157"/>
      <c r="G1238" s="157"/>
      <c r="H1238" s="157"/>
      <c r="I1238" s="157"/>
      <c r="J1238" s="157"/>
      <c r="K1238" s="157"/>
      <c r="L1238" s="157"/>
      <c r="M1238" s="157"/>
      <c r="N1238" s="157"/>
      <c r="O1238" s="157"/>
      <c r="P1238" s="157"/>
      <c r="Q1238" s="157"/>
      <c r="R1238" s="157"/>
      <c r="S1238" s="157"/>
      <c r="T1238" s="157"/>
      <c r="U1238" s="157"/>
      <c r="V1238" s="157"/>
      <c r="W1238" s="157"/>
      <c r="X1238" s="148"/>
      <c r="Y1238" s="148"/>
      <c r="Z1238" s="148"/>
      <c r="AA1238" s="148"/>
      <c r="AB1238" s="148"/>
      <c r="AC1238" s="148"/>
      <c r="AD1238" s="148"/>
      <c r="AE1238" s="148"/>
      <c r="AF1238" s="148" t="s">
        <v>135</v>
      </c>
      <c r="AG1238" s="148">
        <v>0</v>
      </c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</row>
    <row r="1239" spans="1:59" outlineLevel="1" x14ac:dyDescent="0.2">
      <c r="A1239" s="155"/>
      <c r="B1239" s="156"/>
      <c r="C1239" s="187" t="s">
        <v>858</v>
      </c>
      <c r="D1239" s="158"/>
      <c r="E1239" s="159"/>
      <c r="F1239" s="157"/>
      <c r="G1239" s="157"/>
      <c r="H1239" s="157"/>
      <c r="I1239" s="157"/>
      <c r="J1239" s="157"/>
      <c r="K1239" s="157"/>
      <c r="L1239" s="157"/>
      <c r="M1239" s="157"/>
      <c r="N1239" s="157"/>
      <c r="O1239" s="157"/>
      <c r="P1239" s="157"/>
      <c r="Q1239" s="157"/>
      <c r="R1239" s="157"/>
      <c r="S1239" s="157"/>
      <c r="T1239" s="157"/>
      <c r="U1239" s="157"/>
      <c r="V1239" s="157"/>
      <c r="W1239" s="157"/>
      <c r="X1239" s="148"/>
      <c r="Y1239" s="148"/>
      <c r="Z1239" s="148"/>
      <c r="AA1239" s="148"/>
      <c r="AB1239" s="148"/>
      <c r="AC1239" s="148"/>
      <c r="AD1239" s="148"/>
      <c r="AE1239" s="148"/>
      <c r="AF1239" s="148" t="s">
        <v>135</v>
      </c>
      <c r="AG1239" s="148">
        <v>0</v>
      </c>
      <c r="AH1239" s="148"/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</row>
    <row r="1240" spans="1:59" ht="22.5" outlineLevel="1" x14ac:dyDescent="0.2">
      <c r="A1240" s="169">
        <v>176</v>
      </c>
      <c r="B1240" s="170" t="s">
        <v>859</v>
      </c>
      <c r="C1240" s="186" t="s">
        <v>860</v>
      </c>
      <c r="D1240" s="171" t="s">
        <v>347</v>
      </c>
      <c r="E1240" s="172">
        <v>4</v>
      </c>
      <c r="F1240" s="173"/>
      <c r="G1240" s="174">
        <f>ROUND(E1240*F1240,2)</f>
        <v>0</v>
      </c>
      <c r="H1240" s="173"/>
      <c r="I1240" s="174">
        <f>ROUND(E1240*H1240,2)</f>
        <v>0</v>
      </c>
      <c r="J1240" s="173"/>
      <c r="K1240" s="174">
        <f>ROUND(E1240*J1240,2)</f>
        <v>0</v>
      </c>
      <c r="L1240" s="174">
        <v>21</v>
      </c>
      <c r="M1240" s="174">
        <f>G1240*(1+L1240/100)</f>
        <v>0</v>
      </c>
      <c r="N1240" s="174">
        <v>0</v>
      </c>
      <c r="O1240" s="174">
        <f>ROUND(E1240*N1240,2)</f>
        <v>0</v>
      </c>
      <c r="P1240" s="174">
        <v>0</v>
      </c>
      <c r="Q1240" s="174">
        <f>ROUND(E1240*P1240,2)</f>
        <v>0</v>
      </c>
      <c r="R1240" s="174"/>
      <c r="S1240" s="175" t="s">
        <v>322</v>
      </c>
      <c r="T1240" s="157">
        <v>0</v>
      </c>
      <c r="U1240" s="157">
        <f>ROUND(E1240*T1240,2)</f>
        <v>0</v>
      </c>
      <c r="V1240" s="157"/>
      <c r="W1240" s="157" t="s">
        <v>132</v>
      </c>
      <c r="X1240" s="148"/>
      <c r="Y1240" s="148"/>
      <c r="Z1240" s="148"/>
      <c r="AA1240" s="148"/>
      <c r="AB1240" s="148"/>
      <c r="AC1240" s="148"/>
      <c r="AD1240" s="148"/>
      <c r="AE1240" s="148"/>
      <c r="AF1240" s="148" t="s">
        <v>861</v>
      </c>
      <c r="AG1240" s="148"/>
      <c r="AH1240" s="148"/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</row>
    <row r="1241" spans="1:59" outlineLevel="1" x14ac:dyDescent="0.2">
      <c r="A1241" s="155"/>
      <c r="B1241" s="156"/>
      <c r="C1241" s="187" t="s">
        <v>499</v>
      </c>
      <c r="D1241" s="158"/>
      <c r="E1241" s="159">
        <v>2</v>
      </c>
      <c r="F1241" s="157"/>
      <c r="G1241" s="157"/>
      <c r="H1241" s="157"/>
      <c r="I1241" s="157"/>
      <c r="J1241" s="157"/>
      <c r="K1241" s="157"/>
      <c r="L1241" s="157"/>
      <c r="M1241" s="157"/>
      <c r="N1241" s="157"/>
      <c r="O1241" s="157"/>
      <c r="P1241" s="157"/>
      <c r="Q1241" s="157"/>
      <c r="R1241" s="157"/>
      <c r="S1241" s="157"/>
      <c r="T1241" s="157"/>
      <c r="U1241" s="157"/>
      <c r="V1241" s="157"/>
      <c r="W1241" s="157"/>
      <c r="X1241" s="148"/>
      <c r="Y1241" s="148"/>
      <c r="Z1241" s="148"/>
      <c r="AA1241" s="148"/>
      <c r="AB1241" s="148"/>
      <c r="AC1241" s="148"/>
      <c r="AD1241" s="148"/>
      <c r="AE1241" s="148"/>
      <c r="AF1241" s="148" t="s">
        <v>135</v>
      </c>
      <c r="AG1241" s="148">
        <v>0</v>
      </c>
      <c r="AH1241" s="148"/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</row>
    <row r="1242" spans="1:59" outlineLevel="1" x14ac:dyDescent="0.2">
      <c r="A1242" s="155"/>
      <c r="B1242" s="156"/>
      <c r="C1242" s="187" t="s">
        <v>500</v>
      </c>
      <c r="D1242" s="158"/>
      <c r="E1242" s="159">
        <v>2</v>
      </c>
      <c r="F1242" s="157"/>
      <c r="G1242" s="157"/>
      <c r="H1242" s="157"/>
      <c r="I1242" s="157"/>
      <c r="J1242" s="157"/>
      <c r="K1242" s="157"/>
      <c r="L1242" s="157"/>
      <c r="M1242" s="157"/>
      <c r="N1242" s="157"/>
      <c r="O1242" s="157"/>
      <c r="P1242" s="157"/>
      <c r="Q1242" s="157"/>
      <c r="R1242" s="157"/>
      <c r="S1242" s="157"/>
      <c r="T1242" s="157"/>
      <c r="U1242" s="157"/>
      <c r="V1242" s="157"/>
      <c r="W1242" s="157"/>
      <c r="X1242" s="148"/>
      <c r="Y1242" s="148"/>
      <c r="Z1242" s="148"/>
      <c r="AA1242" s="148"/>
      <c r="AB1242" s="148"/>
      <c r="AC1242" s="148"/>
      <c r="AD1242" s="148"/>
      <c r="AE1242" s="148"/>
      <c r="AF1242" s="148" t="s">
        <v>135</v>
      </c>
      <c r="AG1242" s="148">
        <v>0</v>
      </c>
      <c r="AH1242" s="148"/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</row>
    <row r="1243" spans="1:59" ht="22.5" outlineLevel="1" x14ac:dyDescent="0.2">
      <c r="A1243" s="169">
        <v>177</v>
      </c>
      <c r="B1243" s="170" t="s">
        <v>862</v>
      </c>
      <c r="C1243" s="186" t="s">
        <v>863</v>
      </c>
      <c r="D1243" s="171" t="s">
        <v>347</v>
      </c>
      <c r="E1243" s="172">
        <v>8</v>
      </c>
      <c r="F1243" s="173"/>
      <c r="G1243" s="174">
        <f>ROUND(E1243*F1243,2)</f>
        <v>0</v>
      </c>
      <c r="H1243" s="173"/>
      <c r="I1243" s="174">
        <f>ROUND(E1243*H1243,2)</f>
        <v>0</v>
      </c>
      <c r="J1243" s="173"/>
      <c r="K1243" s="174">
        <f>ROUND(E1243*J1243,2)</f>
        <v>0</v>
      </c>
      <c r="L1243" s="174">
        <v>21</v>
      </c>
      <c r="M1243" s="174">
        <f>G1243*(1+L1243/100)</f>
        <v>0</v>
      </c>
      <c r="N1243" s="174">
        <v>0</v>
      </c>
      <c r="O1243" s="174">
        <f>ROUND(E1243*N1243,2)</f>
        <v>0</v>
      </c>
      <c r="P1243" s="174">
        <v>0</v>
      </c>
      <c r="Q1243" s="174">
        <f>ROUND(E1243*P1243,2)</f>
        <v>0</v>
      </c>
      <c r="R1243" s="174"/>
      <c r="S1243" s="175" t="s">
        <v>322</v>
      </c>
      <c r="T1243" s="157">
        <v>0</v>
      </c>
      <c r="U1243" s="157">
        <f>ROUND(E1243*T1243,2)</f>
        <v>0</v>
      </c>
      <c r="V1243" s="157"/>
      <c r="W1243" s="157" t="s">
        <v>132</v>
      </c>
      <c r="X1243" s="148"/>
      <c r="Y1243" s="148"/>
      <c r="Z1243" s="148"/>
      <c r="AA1243" s="148"/>
      <c r="AB1243" s="148"/>
      <c r="AC1243" s="148"/>
      <c r="AD1243" s="148"/>
      <c r="AE1243" s="148"/>
      <c r="AF1243" s="148" t="s">
        <v>861</v>
      </c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</row>
    <row r="1244" spans="1:59" outlineLevel="1" x14ac:dyDescent="0.2">
      <c r="A1244" s="155"/>
      <c r="B1244" s="156"/>
      <c r="C1244" s="187" t="s">
        <v>503</v>
      </c>
      <c r="D1244" s="158"/>
      <c r="E1244" s="159">
        <v>4</v>
      </c>
      <c r="F1244" s="157"/>
      <c r="G1244" s="157"/>
      <c r="H1244" s="157"/>
      <c r="I1244" s="157"/>
      <c r="J1244" s="157"/>
      <c r="K1244" s="157"/>
      <c r="L1244" s="157"/>
      <c r="M1244" s="157"/>
      <c r="N1244" s="157"/>
      <c r="O1244" s="157"/>
      <c r="P1244" s="157"/>
      <c r="Q1244" s="157"/>
      <c r="R1244" s="157"/>
      <c r="S1244" s="157"/>
      <c r="T1244" s="157"/>
      <c r="U1244" s="157"/>
      <c r="V1244" s="157"/>
      <c r="W1244" s="157"/>
      <c r="X1244" s="148"/>
      <c r="Y1244" s="148"/>
      <c r="Z1244" s="148"/>
      <c r="AA1244" s="148"/>
      <c r="AB1244" s="148"/>
      <c r="AC1244" s="148"/>
      <c r="AD1244" s="148"/>
      <c r="AE1244" s="148"/>
      <c r="AF1244" s="148" t="s">
        <v>135</v>
      </c>
      <c r="AG1244" s="148">
        <v>0</v>
      </c>
      <c r="AH1244" s="148"/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</row>
    <row r="1245" spans="1:59" outlineLevel="1" x14ac:dyDescent="0.2">
      <c r="A1245" s="155"/>
      <c r="B1245" s="156"/>
      <c r="C1245" s="187" t="s">
        <v>504</v>
      </c>
      <c r="D1245" s="158"/>
      <c r="E1245" s="159">
        <v>4</v>
      </c>
      <c r="F1245" s="157"/>
      <c r="G1245" s="157"/>
      <c r="H1245" s="157"/>
      <c r="I1245" s="157"/>
      <c r="J1245" s="157"/>
      <c r="K1245" s="157"/>
      <c r="L1245" s="157"/>
      <c r="M1245" s="157"/>
      <c r="N1245" s="157"/>
      <c r="O1245" s="157"/>
      <c r="P1245" s="157"/>
      <c r="Q1245" s="157"/>
      <c r="R1245" s="157"/>
      <c r="S1245" s="157"/>
      <c r="T1245" s="157"/>
      <c r="U1245" s="157"/>
      <c r="V1245" s="157"/>
      <c r="W1245" s="157"/>
      <c r="X1245" s="148"/>
      <c r="Y1245" s="148"/>
      <c r="Z1245" s="148"/>
      <c r="AA1245" s="148"/>
      <c r="AB1245" s="148"/>
      <c r="AC1245" s="148"/>
      <c r="AD1245" s="148"/>
      <c r="AE1245" s="148"/>
      <c r="AF1245" s="148" t="s">
        <v>135</v>
      </c>
      <c r="AG1245" s="148">
        <v>0</v>
      </c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</row>
    <row r="1246" spans="1:59" ht="22.5" outlineLevel="1" x14ac:dyDescent="0.2">
      <c r="A1246" s="169">
        <v>178</v>
      </c>
      <c r="B1246" s="170" t="s">
        <v>864</v>
      </c>
      <c r="C1246" s="186" t="s">
        <v>865</v>
      </c>
      <c r="D1246" s="171" t="s">
        <v>347</v>
      </c>
      <c r="E1246" s="172">
        <v>4</v>
      </c>
      <c r="F1246" s="173"/>
      <c r="G1246" s="174">
        <f>ROUND(E1246*F1246,2)</f>
        <v>0</v>
      </c>
      <c r="H1246" s="173"/>
      <c r="I1246" s="174">
        <f>ROUND(E1246*H1246,2)</f>
        <v>0</v>
      </c>
      <c r="J1246" s="173"/>
      <c r="K1246" s="174">
        <f>ROUND(E1246*J1246,2)</f>
        <v>0</v>
      </c>
      <c r="L1246" s="174">
        <v>21</v>
      </c>
      <c r="M1246" s="174">
        <f>G1246*(1+L1246/100)</f>
        <v>0</v>
      </c>
      <c r="N1246" s="174">
        <v>0</v>
      </c>
      <c r="O1246" s="174">
        <f>ROUND(E1246*N1246,2)</f>
        <v>0</v>
      </c>
      <c r="P1246" s="174">
        <v>0</v>
      </c>
      <c r="Q1246" s="174">
        <f>ROUND(E1246*P1246,2)</f>
        <v>0</v>
      </c>
      <c r="R1246" s="174"/>
      <c r="S1246" s="175" t="s">
        <v>322</v>
      </c>
      <c r="T1246" s="157">
        <v>0</v>
      </c>
      <c r="U1246" s="157">
        <f>ROUND(E1246*T1246,2)</f>
        <v>0</v>
      </c>
      <c r="V1246" s="157"/>
      <c r="W1246" s="157" t="s">
        <v>132</v>
      </c>
      <c r="X1246" s="148"/>
      <c r="Y1246" s="148"/>
      <c r="Z1246" s="148"/>
      <c r="AA1246" s="148"/>
      <c r="AB1246" s="148"/>
      <c r="AC1246" s="148"/>
      <c r="AD1246" s="148"/>
      <c r="AE1246" s="148"/>
      <c r="AF1246" s="148" t="s">
        <v>861</v>
      </c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</row>
    <row r="1247" spans="1:59" outlineLevel="1" x14ac:dyDescent="0.2">
      <c r="A1247" s="155"/>
      <c r="B1247" s="156"/>
      <c r="C1247" s="187" t="s">
        <v>499</v>
      </c>
      <c r="D1247" s="158"/>
      <c r="E1247" s="159">
        <v>2</v>
      </c>
      <c r="F1247" s="157"/>
      <c r="G1247" s="157"/>
      <c r="H1247" s="157"/>
      <c r="I1247" s="157"/>
      <c r="J1247" s="157"/>
      <c r="K1247" s="157"/>
      <c r="L1247" s="157"/>
      <c r="M1247" s="157"/>
      <c r="N1247" s="157"/>
      <c r="O1247" s="157"/>
      <c r="P1247" s="157"/>
      <c r="Q1247" s="157"/>
      <c r="R1247" s="157"/>
      <c r="S1247" s="157"/>
      <c r="T1247" s="157"/>
      <c r="U1247" s="157"/>
      <c r="V1247" s="157"/>
      <c r="W1247" s="157"/>
      <c r="X1247" s="148"/>
      <c r="Y1247" s="148"/>
      <c r="Z1247" s="148"/>
      <c r="AA1247" s="148"/>
      <c r="AB1247" s="148"/>
      <c r="AC1247" s="148"/>
      <c r="AD1247" s="148"/>
      <c r="AE1247" s="148"/>
      <c r="AF1247" s="148" t="s">
        <v>135</v>
      </c>
      <c r="AG1247" s="148">
        <v>0</v>
      </c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</row>
    <row r="1248" spans="1:59" outlineLevel="1" x14ac:dyDescent="0.2">
      <c r="A1248" s="155"/>
      <c r="B1248" s="156"/>
      <c r="C1248" s="187" t="s">
        <v>500</v>
      </c>
      <c r="D1248" s="158"/>
      <c r="E1248" s="159">
        <v>2</v>
      </c>
      <c r="F1248" s="157"/>
      <c r="G1248" s="157"/>
      <c r="H1248" s="157"/>
      <c r="I1248" s="157"/>
      <c r="J1248" s="157"/>
      <c r="K1248" s="157"/>
      <c r="L1248" s="157"/>
      <c r="M1248" s="157"/>
      <c r="N1248" s="157"/>
      <c r="O1248" s="157"/>
      <c r="P1248" s="157"/>
      <c r="Q1248" s="157"/>
      <c r="R1248" s="157"/>
      <c r="S1248" s="157"/>
      <c r="T1248" s="157"/>
      <c r="U1248" s="157"/>
      <c r="V1248" s="157"/>
      <c r="W1248" s="157"/>
      <c r="X1248" s="148"/>
      <c r="Y1248" s="148"/>
      <c r="Z1248" s="148"/>
      <c r="AA1248" s="148"/>
      <c r="AB1248" s="148"/>
      <c r="AC1248" s="148"/>
      <c r="AD1248" s="148"/>
      <c r="AE1248" s="148"/>
      <c r="AF1248" s="148" t="s">
        <v>135</v>
      </c>
      <c r="AG1248" s="148">
        <v>0</v>
      </c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</row>
    <row r="1249" spans="1:59" ht="22.5" outlineLevel="1" x14ac:dyDescent="0.2">
      <c r="A1249" s="169">
        <v>179</v>
      </c>
      <c r="B1249" s="170" t="s">
        <v>866</v>
      </c>
      <c r="C1249" s="186" t="s">
        <v>867</v>
      </c>
      <c r="D1249" s="171" t="s">
        <v>347</v>
      </c>
      <c r="E1249" s="172">
        <v>1</v>
      </c>
      <c r="F1249" s="173"/>
      <c r="G1249" s="174">
        <f>ROUND(E1249*F1249,2)</f>
        <v>0</v>
      </c>
      <c r="H1249" s="173"/>
      <c r="I1249" s="174">
        <f>ROUND(E1249*H1249,2)</f>
        <v>0</v>
      </c>
      <c r="J1249" s="173"/>
      <c r="K1249" s="174">
        <f>ROUND(E1249*J1249,2)</f>
        <v>0</v>
      </c>
      <c r="L1249" s="174">
        <v>21</v>
      </c>
      <c r="M1249" s="174">
        <f>G1249*(1+L1249/100)</f>
        <v>0</v>
      </c>
      <c r="N1249" s="174">
        <v>0</v>
      </c>
      <c r="O1249" s="174">
        <f>ROUND(E1249*N1249,2)</f>
        <v>0</v>
      </c>
      <c r="P1249" s="174">
        <v>0</v>
      </c>
      <c r="Q1249" s="174">
        <f>ROUND(E1249*P1249,2)</f>
        <v>0</v>
      </c>
      <c r="R1249" s="174"/>
      <c r="S1249" s="175" t="s">
        <v>322</v>
      </c>
      <c r="T1249" s="157">
        <v>0</v>
      </c>
      <c r="U1249" s="157">
        <f>ROUND(E1249*T1249,2)</f>
        <v>0</v>
      </c>
      <c r="V1249" s="157"/>
      <c r="W1249" s="157" t="s">
        <v>132</v>
      </c>
      <c r="X1249" s="148"/>
      <c r="Y1249" s="148"/>
      <c r="Z1249" s="148"/>
      <c r="AA1249" s="148"/>
      <c r="AB1249" s="148"/>
      <c r="AC1249" s="148"/>
      <c r="AD1249" s="148"/>
      <c r="AE1249" s="148"/>
      <c r="AF1249" s="148" t="s">
        <v>861</v>
      </c>
      <c r="AG1249" s="148"/>
      <c r="AH1249" s="148"/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</row>
    <row r="1250" spans="1:59" outlineLevel="1" x14ac:dyDescent="0.2">
      <c r="A1250" s="155"/>
      <c r="B1250" s="156"/>
      <c r="C1250" s="187" t="s">
        <v>868</v>
      </c>
      <c r="D1250" s="158"/>
      <c r="E1250" s="159"/>
      <c r="F1250" s="157"/>
      <c r="G1250" s="157"/>
      <c r="H1250" s="157"/>
      <c r="I1250" s="157"/>
      <c r="J1250" s="157"/>
      <c r="K1250" s="157"/>
      <c r="L1250" s="157"/>
      <c r="M1250" s="157"/>
      <c r="N1250" s="157"/>
      <c r="O1250" s="157"/>
      <c r="P1250" s="157"/>
      <c r="Q1250" s="157"/>
      <c r="R1250" s="157"/>
      <c r="S1250" s="157"/>
      <c r="T1250" s="157"/>
      <c r="U1250" s="157"/>
      <c r="V1250" s="157"/>
      <c r="W1250" s="157"/>
      <c r="X1250" s="148"/>
      <c r="Y1250" s="148"/>
      <c r="Z1250" s="148"/>
      <c r="AA1250" s="148"/>
      <c r="AB1250" s="148"/>
      <c r="AC1250" s="148"/>
      <c r="AD1250" s="148"/>
      <c r="AE1250" s="148"/>
      <c r="AF1250" s="148" t="s">
        <v>135</v>
      </c>
      <c r="AG1250" s="148">
        <v>0</v>
      </c>
      <c r="AH1250" s="148"/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</row>
    <row r="1251" spans="1:59" outlineLevel="1" x14ac:dyDescent="0.2">
      <c r="A1251" s="155"/>
      <c r="B1251" s="156"/>
      <c r="C1251" s="187" t="s">
        <v>647</v>
      </c>
      <c r="D1251" s="158"/>
      <c r="E1251" s="159">
        <v>1</v>
      </c>
      <c r="F1251" s="157"/>
      <c r="G1251" s="157"/>
      <c r="H1251" s="157"/>
      <c r="I1251" s="157"/>
      <c r="J1251" s="157"/>
      <c r="K1251" s="157"/>
      <c r="L1251" s="157"/>
      <c r="M1251" s="157"/>
      <c r="N1251" s="157"/>
      <c r="O1251" s="157"/>
      <c r="P1251" s="157"/>
      <c r="Q1251" s="157"/>
      <c r="R1251" s="157"/>
      <c r="S1251" s="157"/>
      <c r="T1251" s="157"/>
      <c r="U1251" s="157"/>
      <c r="V1251" s="157"/>
      <c r="W1251" s="157"/>
      <c r="X1251" s="148"/>
      <c r="Y1251" s="148"/>
      <c r="Z1251" s="148"/>
      <c r="AA1251" s="148"/>
      <c r="AB1251" s="148"/>
      <c r="AC1251" s="148"/>
      <c r="AD1251" s="148"/>
      <c r="AE1251" s="148"/>
      <c r="AF1251" s="148" t="s">
        <v>135</v>
      </c>
      <c r="AG1251" s="148">
        <v>0</v>
      </c>
      <c r="AH1251" s="148"/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</row>
    <row r="1252" spans="1:59" ht="22.5" outlineLevel="1" x14ac:dyDescent="0.2">
      <c r="A1252" s="169">
        <v>180</v>
      </c>
      <c r="B1252" s="170" t="s">
        <v>869</v>
      </c>
      <c r="C1252" s="186" t="s">
        <v>870</v>
      </c>
      <c r="D1252" s="171" t="s">
        <v>347</v>
      </c>
      <c r="E1252" s="172">
        <v>4</v>
      </c>
      <c r="F1252" s="173"/>
      <c r="G1252" s="174">
        <f>ROUND(E1252*F1252,2)</f>
        <v>0</v>
      </c>
      <c r="H1252" s="173"/>
      <c r="I1252" s="174">
        <f>ROUND(E1252*H1252,2)</f>
        <v>0</v>
      </c>
      <c r="J1252" s="173"/>
      <c r="K1252" s="174">
        <f>ROUND(E1252*J1252,2)</f>
        <v>0</v>
      </c>
      <c r="L1252" s="174">
        <v>21</v>
      </c>
      <c r="M1252" s="174">
        <f>G1252*(1+L1252/100)</f>
        <v>0</v>
      </c>
      <c r="N1252" s="174">
        <v>0</v>
      </c>
      <c r="O1252" s="174">
        <f>ROUND(E1252*N1252,2)</f>
        <v>0</v>
      </c>
      <c r="P1252" s="174">
        <v>0</v>
      </c>
      <c r="Q1252" s="174">
        <f>ROUND(E1252*P1252,2)</f>
        <v>0</v>
      </c>
      <c r="R1252" s="174"/>
      <c r="S1252" s="175" t="s">
        <v>322</v>
      </c>
      <c r="T1252" s="157">
        <v>0</v>
      </c>
      <c r="U1252" s="157">
        <f>ROUND(E1252*T1252,2)</f>
        <v>0</v>
      </c>
      <c r="V1252" s="157"/>
      <c r="W1252" s="157" t="s">
        <v>132</v>
      </c>
      <c r="X1252" s="148"/>
      <c r="Y1252" s="148"/>
      <c r="Z1252" s="148"/>
      <c r="AA1252" s="148"/>
      <c r="AB1252" s="148"/>
      <c r="AC1252" s="148"/>
      <c r="AD1252" s="148"/>
      <c r="AE1252" s="148"/>
      <c r="AF1252" s="148" t="s">
        <v>861</v>
      </c>
      <c r="AG1252" s="148"/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</row>
    <row r="1253" spans="1:59" outlineLevel="1" x14ac:dyDescent="0.2">
      <c r="A1253" s="155"/>
      <c r="B1253" s="156"/>
      <c r="C1253" s="187" t="s">
        <v>499</v>
      </c>
      <c r="D1253" s="158"/>
      <c r="E1253" s="159">
        <v>2</v>
      </c>
      <c r="F1253" s="157"/>
      <c r="G1253" s="157"/>
      <c r="H1253" s="157"/>
      <c r="I1253" s="157"/>
      <c r="J1253" s="157"/>
      <c r="K1253" s="157"/>
      <c r="L1253" s="157"/>
      <c r="M1253" s="157"/>
      <c r="N1253" s="157"/>
      <c r="O1253" s="157"/>
      <c r="P1253" s="157"/>
      <c r="Q1253" s="157"/>
      <c r="R1253" s="157"/>
      <c r="S1253" s="157"/>
      <c r="T1253" s="157"/>
      <c r="U1253" s="157"/>
      <c r="V1253" s="157"/>
      <c r="W1253" s="157"/>
      <c r="X1253" s="148"/>
      <c r="Y1253" s="148"/>
      <c r="Z1253" s="148"/>
      <c r="AA1253" s="148"/>
      <c r="AB1253" s="148"/>
      <c r="AC1253" s="148"/>
      <c r="AD1253" s="148"/>
      <c r="AE1253" s="148"/>
      <c r="AF1253" s="148" t="s">
        <v>135</v>
      </c>
      <c r="AG1253" s="148">
        <v>0</v>
      </c>
      <c r="AH1253" s="148"/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</row>
    <row r="1254" spans="1:59" outlineLevel="1" x14ac:dyDescent="0.2">
      <c r="A1254" s="155"/>
      <c r="B1254" s="156"/>
      <c r="C1254" s="187" t="s">
        <v>500</v>
      </c>
      <c r="D1254" s="158"/>
      <c r="E1254" s="159">
        <v>2</v>
      </c>
      <c r="F1254" s="157"/>
      <c r="G1254" s="157"/>
      <c r="H1254" s="157"/>
      <c r="I1254" s="157"/>
      <c r="J1254" s="157"/>
      <c r="K1254" s="157"/>
      <c r="L1254" s="157"/>
      <c r="M1254" s="157"/>
      <c r="N1254" s="157"/>
      <c r="O1254" s="157"/>
      <c r="P1254" s="157"/>
      <c r="Q1254" s="157"/>
      <c r="R1254" s="157"/>
      <c r="S1254" s="157"/>
      <c r="T1254" s="157"/>
      <c r="U1254" s="157"/>
      <c r="V1254" s="157"/>
      <c r="W1254" s="157"/>
      <c r="X1254" s="148"/>
      <c r="Y1254" s="148"/>
      <c r="Z1254" s="148"/>
      <c r="AA1254" s="148"/>
      <c r="AB1254" s="148"/>
      <c r="AC1254" s="148"/>
      <c r="AD1254" s="148"/>
      <c r="AE1254" s="148"/>
      <c r="AF1254" s="148" t="s">
        <v>135</v>
      </c>
      <c r="AG1254" s="148">
        <v>0</v>
      </c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</row>
    <row r="1255" spans="1:59" ht="22.5" outlineLevel="1" x14ac:dyDescent="0.2">
      <c r="A1255" s="169">
        <v>181</v>
      </c>
      <c r="B1255" s="170" t="s">
        <v>871</v>
      </c>
      <c r="C1255" s="186" t="s">
        <v>872</v>
      </c>
      <c r="D1255" s="171" t="s">
        <v>347</v>
      </c>
      <c r="E1255" s="172">
        <v>6</v>
      </c>
      <c r="F1255" s="173"/>
      <c r="G1255" s="174">
        <f>ROUND(E1255*F1255,2)</f>
        <v>0</v>
      </c>
      <c r="H1255" s="173"/>
      <c r="I1255" s="174">
        <f>ROUND(E1255*H1255,2)</f>
        <v>0</v>
      </c>
      <c r="J1255" s="173"/>
      <c r="K1255" s="174">
        <f>ROUND(E1255*J1255,2)</f>
        <v>0</v>
      </c>
      <c r="L1255" s="174">
        <v>21</v>
      </c>
      <c r="M1255" s="174">
        <f>G1255*(1+L1255/100)</f>
        <v>0</v>
      </c>
      <c r="N1255" s="174">
        <v>0</v>
      </c>
      <c r="O1255" s="174">
        <f>ROUND(E1255*N1255,2)</f>
        <v>0</v>
      </c>
      <c r="P1255" s="174">
        <v>0</v>
      </c>
      <c r="Q1255" s="174">
        <f>ROUND(E1255*P1255,2)</f>
        <v>0</v>
      </c>
      <c r="R1255" s="174"/>
      <c r="S1255" s="175" t="s">
        <v>322</v>
      </c>
      <c r="T1255" s="157">
        <v>0</v>
      </c>
      <c r="U1255" s="157">
        <f>ROUND(E1255*T1255,2)</f>
        <v>0</v>
      </c>
      <c r="V1255" s="157"/>
      <c r="W1255" s="157" t="s">
        <v>132</v>
      </c>
      <c r="X1255" s="148"/>
      <c r="Y1255" s="148"/>
      <c r="Z1255" s="148"/>
      <c r="AA1255" s="148"/>
      <c r="AB1255" s="148"/>
      <c r="AC1255" s="148"/>
      <c r="AD1255" s="148"/>
      <c r="AE1255" s="148"/>
      <c r="AF1255" s="148" t="s">
        <v>861</v>
      </c>
      <c r="AG1255" s="148"/>
      <c r="AH1255" s="148"/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</row>
    <row r="1256" spans="1:59" outlineLevel="1" x14ac:dyDescent="0.2">
      <c r="A1256" s="155"/>
      <c r="B1256" s="156"/>
      <c r="C1256" s="187" t="s">
        <v>716</v>
      </c>
      <c r="D1256" s="158"/>
      <c r="E1256" s="159">
        <v>3</v>
      </c>
      <c r="F1256" s="157"/>
      <c r="G1256" s="157"/>
      <c r="H1256" s="157"/>
      <c r="I1256" s="157"/>
      <c r="J1256" s="157"/>
      <c r="K1256" s="157"/>
      <c r="L1256" s="157"/>
      <c r="M1256" s="157"/>
      <c r="N1256" s="157"/>
      <c r="O1256" s="157"/>
      <c r="P1256" s="157"/>
      <c r="Q1256" s="157"/>
      <c r="R1256" s="157"/>
      <c r="S1256" s="157"/>
      <c r="T1256" s="157"/>
      <c r="U1256" s="157"/>
      <c r="V1256" s="157"/>
      <c r="W1256" s="157"/>
      <c r="X1256" s="148"/>
      <c r="Y1256" s="148"/>
      <c r="Z1256" s="148"/>
      <c r="AA1256" s="148"/>
      <c r="AB1256" s="148"/>
      <c r="AC1256" s="148"/>
      <c r="AD1256" s="148"/>
      <c r="AE1256" s="148"/>
      <c r="AF1256" s="148" t="s">
        <v>135</v>
      </c>
      <c r="AG1256" s="148">
        <v>0</v>
      </c>
      <c r="AH1256" s="148"/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</row>
    <row r="1257" spans="1:59" outlineLevel="1" x14ac:dyDescent="0.2">
      <c r="A1257" s="155"/>
      <c r="B1257" s="156"/>
      <c r="C1257" s="187" t="s">
        <v>750</v>
      </c>
      <c r="D1257" s="158"/>
      <c r="E1257" s="159">
        <v>3</v>
      </c>
      <c r="F1257" s="157"/>
      <c r="G1257" s="157"/>
      <c r="H1257" s="157"/>
      <c r="I1257" s="157"/>
      <c r="J1257" s="157"/>
      <c r="K1257" s="157"/>
      <c r="L1257" s="157"/>
      <c r="M1257" s="157"/>
      <c r="N1257" s="157"/>
      <c r="O1257" s="157"/>
      <c r="P1257" s="157"/>
      <c r="Q1257" s="157"/>
      <c r="R1257" s="157"/>
      <c r="S1257" s="157"/>
      <c r="T1257" s="157"/>
      <c r="U1257" s="157"/>
      <c r="V1257" s="157"/>
      <c r="W1257" s="157"/>
      <c r="X1257" s="148"/>
      <c r="Y1257" s="148"/>
      <c r="Z1257" s="148"/>
      <c r="AA1257" s="148"/>
      <c r="AB1257" s="148"/>
      <c r="AC1257" s="148"/>
      <c r="AD1257" s="148"/>
      <c r="AE1257" s="148"/>
      <c r="AF1257" s="148" t="s">
        <v>135</v>
      </c>
      <c r="AG1257" s="148">
        <v>0</v>
      </c>
      <c r="AH1257" s="148"/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</row>
    <row r="1258" spans="1:59" ht="22.5" outlineLevel="1" x14ac:dyDescent="0.2">
      <c r="A1258" s="169">
        <v>182</v>
      </c>
      <c r="B1258" s="170" t="s">
        <v>873</v>
      </c>
      <c r="C1258" s="186" t="s">
        <v>874</v>
      </c>
      <c r="D1258" s="171" t="s">
        <v>347</v>
      </c>
      <c r="E1258" s="172">
        <v>2</v>
      </c>
      <c r="F1258" s="173"/>
      <c r="G1258" s="174">
        <f>ROUND(E1258*F1258,2)</f>
        <v>0</v>
      </c>
      <c r="H1258" s="173"/>
      <c r="I1258" s="174">
        <f>ROUND(E1258*H1258,2)</f>
        <v>0</v>
      </c>
      <c r="J1258" s="173"/>
      <c r="K1258" s="174">
        <f>ROUND(E1258*J1258,2)</f>
        <v>0</v>
      </c>
      <c r="L1258" s="174">
        <v>21</v>
      </c>
      <c r="M1258" s="174">
        <f>G1258*(1+L1258/100)</f>
        <v>0</v>
      </c>
      <c r="N1258" s="174">
        <v>0</v>
      </c>
      <c r="O1258" s="174">
        <f>ROUND(E1258*N1258,2)</f>
        <v>0</v>
      </c>
      <c r="P1258" s="174">
        <v>0</v>
      </c>
      <c r="Q1258" s="174">
        <f>ROUND(E1258*P1258,2)</f>
        <v>0</v>
      </c>
      <c r="R1258" s="174"/>
      <c r="S1258" s="175" t="s">
        <v>322</v>
      </c>
      <c r="T1258" s="157">
        <v>0</v>
      </c>
      <c r="U1258" s="157">
        <f>ROUND(E1258*T1258,2)</f>
        <v>0</v>
      </c>
      <c r="V1258" s="157"/>
      <c r="W1258" s="157" t="s">
        <v>132</v>
      </c>
      <c r="X1258" s="148"/>
      <c r="Y1258" s="148"/>
      <c r="Z1258" s="148"/>
      <c r="AA1258" s="148"/>
      <c r="AB1258" s="148"/>
      <c r="AC1258" s="148"/>
      <c r="AD1258" s="148"/>
      <c r="AE1258" s="148"/>
      <c r="AF1258" s="148" t="s">
        <v>861</v>
      </c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</row>
    <row r="1259" spans="1:59" outlineLevel="1" x14ac:dyDescent="0.2">
      <c r="A1259" s="155"/>
      <c r="B1259" s="156"/>
      <c r="C1259" s="187" t="s">
        <v>646</v>
      </c>
      <c r="D1259" s="158"/>
      <c r="E1259" s="159">
        <v>1</v>
      </c>
      <c r="F1259" s="157"/>
      <c r="G1259" s="157"/>
      <c r="H1259" s="157"/>
      <c r="I1259" s="157"/>
      <c r="J1259" s="157"/>
      <c r="K1259" s="157"/>
      <c r="L1259" s="157"/>
      <c r="M1259" s="157"/>
      <c r="N1259" s="157"/>
      <c r="O1259" s="157"/>
      <c r="P1259" s="157"/>
      <c r="Q1259" s="157"/>
      <c r="R1259" s="157"/>
      <c r="S1259" s="157"/>
      <c r="T1259" s="157"/>
      <c r="U1259" s="157"/>
      <c r="V1259" s="157"/>
      <c r="W1259" s="157"/>
      <c r="X1259" s="148"/>
      <c r="Y1259" s="148"/>
      <c r="Z1259" s="148"/>
      <c r="AA1259" s="148"/>
      <c r="AB1259" s="148"/>
      <c r="AC1259" s="148"/>
      <c r="AD1259" s="148"/>
      <c r="AE1259" s="148"/>
      <c r="AF1259" s="148" t="s">
        <v>135</v>
      </c>
      <c r="AG1259" s="148">
        <v>0</v>
      </c>
      <c r="AH1259" s="148"/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</row>
    <row r="1260" spans="1:59" outlineLevel="1" x14ac:dyDescent="0.2">
      <c r="A1260" s="155"/>
      <c r="B1260" s="156"/>
      <c r="C1260" s="187" t="s">
        <v>647</v>
      </c>
      <c r="D1260" s="158"/>
      <c r="E1260" s="159">
        <v>1</v>
      </c>
      <c r="F1260" s="157"/>
      <c r="G1260" s="157"/>
      <c r="H1260" s="157"/>
      <c r="I1260" s="157"/>
      <c r="J1260" s="157"/>
      <c r="K1260" s="157"/>
      <c r="L1260" s="157"/>
      <c r="M1260" s="157"/>
      <c r="N1260" s="157"/>
      <c r="O1260" s="157"/>
      <c r="P1260" s="157"/>
      <c r="Q1260" s="157"/>
      <c r="R1260" s="157"/>
      <c r="S1260" s="157"/>
      <c r="T1260" s="157"/>
      <c r="U1260" s="157"/>
      <c r="V1260" s="157"/>
      <c r="W1260" s="157"/>
      <c r="X1260" s="148"/>
      <c r="Y1260" s="148"/>
      <c r="Z1260" s="148"/>
      <c r="AA1260" s="148"/>
      <c r="AB1260" s="148"/>
      <c r="AC1260" s="148"/>
      <c r="AD1260" s="148"/>
      <c r="AE1260" s="148"/>
      <c r="AF1260" s="148" t="s">
        <v>135</v>
      </c>
      <c r="AG1260" s="148">
        <v>0</v>
      </c>
      <c r="AH1260" s="148"/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</row>
    <row r="1261" spans="1:59" ht="22.5" outlineLevel="1" x14ac:dyDescent="0.2">
      <c r="A1261" s="169">
        <v>183</v>
      </c>
      <c r="B1261" s="170" t="s">
        <v>875</v>
      </c>
      <c r="C1261" s="186" t="s">
        <v>876</v>
      </c>
      <c r="D1261" s="171" t="s">
        <v>347</v>
      </c>
      <c r="E1261" s="172">
        <v>6</v>
      </c>
      <c r="F1261" s="173"/>
      <c r="G1261" s="174">
        <f>ROUND(E1261*F1261,2)</f>
        <v>0</v>
      </c>
      <c r="H1261" s="173"/>
      <c r="I1261" s="174">
        <f>ROUND(E1261*H1261,2)</f>
        <v>0</v>
      </c>
      <c r="J1261" s="173"/>
      <c r="K1261" s="174">
        <f>ROUND(E1261*J1261,2)</f>
        <v>0</v>
      </c>
      <c r="L1261" s="174">
        <v>21</v>
      </c>
      <c r="M1261" s="174">
        <f>G1261*(1+L1261/100)</f>
        <v>0</v>
      </c>
      <c r="N1261" s="174">
        <v>0</v>
      </c>
      <c r="O1261" s="174">
        <f>ROUND(E1261*N1261,2)</f>
        <v>0</v>
      </c>
      <c r="P1261" s="174">
        <v>0</v>
      </c>
      <c r="Q1261" s="174">
        <f>ROUND(E1261*P1261,2)</f>
        <v>0</v>
      </c>
      <c r="R1261" s="174"/>
      <c r="S1261" s="175" t="s">
        <v>322</v>
      </c>
      <c r="T1261" s="157">
        <v>0</v>
      </c>
      <c r="U1261" s="157">
        <f>ROUND(E1261*T1261,2)</f>
        <v>0</v>
      </c>
      <c r="V1261" s="157"/>
      <c r="W1261" s="157" t="s">
        <v>132</v>
      </c>
      <c r="X1261" s="148"/>
      <c r="Y1261" s="148"/>
      <c r="Z1261" s="148"/>
      <c r="AA1261" s="148"/>
      <c r="AB1261" s="148"/>
      <c r="AC1261" s="148"/>
      <c r="AD1261" s="148"/>
      <c r="AE1261" s="148"/>
      <c r="AF1261" s="148" t="s">
        <v>861</v>
      </c>
      <c r="AG1261" s="148"/>
      <c r="AH1261" s="148"/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</row>
    <row r="1262" spans="1:59" outlineLevel="1" x14ac:dyDescent="0.2">
      <c r="A1262" s="155"/>
      <c r="B1262" s="156"/>
      <c r="C1262" s="187" t="s">
        <v>877</v>
      </c>
      <c r="D1262" s="158"/>
      <c r="E1262" s="159">
        <v>6</v>
      </c>
      <c r="F1262" s="157"/>
      <c r="G1262" s="157"/>
      <c r="H1262" s="157"/>
      <c r="I1262" s="157"/>
      <c r="J1262" s="157"/>
      <c r="K1262" s="157"/>
      <c r="L1262" s="157"/>
      <c r="M1262" s="157"/>
      <c r="N1262" s="157"/>
      <c r="O1262" s="157"/>
      <c r="P1262" s="157"/>
      <c r="Q1262" s="157"/>
      <c r="R1262" s="157"/>
      <c r="S1262" s="157"/>
      <c r="T1262" s="157"/>
      <c r="U1262" s="157"/>
      <c r="V1262" s="157"/>
      <c r="W1262" s="157"/>
      <c r="X1262" s="148"/>
      <c r="Y1262" s="148"/>
      <c r="Z1262" s="148"/>
      <c r="AA1262" s="148"/>
      <c r="AB1262" s="148"/>
      <c r="AC1262" s="148"/>
      <c r="AD1262" s="148"/>
      <c r="AE1262" s="148"/>
      <c r="AF1262" s="148" t="s">
        <v>135</v>
      </c>
      <c r="AG1262" s="148">
        <v>0</v>
      </c>
      <c r="AH1262" s="148"/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</row>
    <row r="1263" spans="1:59" outlineLevel="1" x14ac:dyDescent="0.2">
      <c r="A1263" s="155"/>
      <c r="B1263" s="156"/>
      <c r="C1263" s="187" t="s">
        <v>858</v>
      </c>
      <c r="D1263" s="158"/>
      <c r="E1263" s="159"/>
      <c r="F1263" s="157"/>
      <c r="G1263" s="157"/>
      <c r="H1263" s="157"/>
      <c r="I1263" s="157"/>
      <c r="J1263" s="157"/>
      <c r="K1263" s="157"/>
      <c r="L1263" s="157"/>
      <c r="M1263" s="157"/>
      <c r="N1263" s="157"/>
      <c r="O1263" s="157"/>
      <c r="P1263" s="157"/>
      <c r="Q1263" s="157"/>
      <c r="R1263" s="157"/>
      <c r="S1263" s="157"/>
      <c r="T1263" s="157"/>
      <c r="U1263" s="157"/>
      <c r="V1263" s="157"/>
      <c r="W1263" s="157"/>
      <c r="X1263" s="148"/>
      <c r="Y1263" s="148"/>
      <c r="Z1263" s="148"/>
      <c r="AA1263" s="148"/>
      <c r="AB1263" s="148"/>
      <c r="AC1263" s="148"/>
      <c r="AD1263" s="148"/>
      <c r="AE1263" s="148"/>
      <c r="AF1263" s="148" t="s">
        <v>135</v>
      </c>
      <c r="AG1263" s="148">
        <v>0</v>
      </c>
      <c r="AH1263" s="148"/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</row>
    <row r="1264" spans="1:59" outlineLevel="1" x14ac:dyDescent="0.2">
      <c r="A1264" s="176">
        <v>184</v>
      </c>
      <c r="B1264" s="177" t="s">
        <v>878</v>
      </c>
      <c r="C1264" s="189" t="s">
        <v>879</v>
      </c>
      <c r="D1264" s="178" t="s">
        <v>601</v>
      </c>
      <c r="E1264" s="179">
        <v>1</v>
      </c>
      <c r="F1264" s="180"/>
      <c r="G1264" s="181">
        <f t="shared" ref="G1264:G1269" si="0">ROUND(E1264*F1264,2)</f>
        <v>0</v>
      </c>
      <c r="H1264" s="180"/>
      <c r="I1264" s="181">
        <f t="shared" ref="I1264:I1269" si="1">ROUND(E1264*H1264,2)</f>
        <v>0</v>
      </c>
      <c r="J1264" s="180"/>
      <c r="K1264" s="181">
        <f t="shared" ref="K1264:K1269" si="2">ROUND(E1264*J1264,2)</f>
        <v>0</v>
      </c>
      <c r="L1264" s="181">
        <v>21</v>
      </c>
      <c r="M1264" s="181">
        <f t="shared" ref="M1264:M1269" si="3">G1264*(1+L1264/100)</f>
        <v>0</v>
      </c>
      <c r="N1264" s="181">
        <v>0</v>
      </c>
      <c r="O1264" s="181">
        <f t="shared" ref="O1264:O1269" si="4">ROUND(E1264*N1264,2)</f>
        <v>0</v>
      </c>
      <c r="P1264" s="181">
        <v>0</v>
      </c>
      <c r="Q1264" s="181">
        <f t="shared" ref="Q1264:Q1269" si="5">ROUND(E1264*P1264,2)</f>
        <v>0</v>
      </c>
      <c r="R1264" s="181"/>
      <c r="S1264" s="182" t="s">
        <v>322</v>
      </c>
      <c r="T1264" s="157">
        <v>0</v>
      </c>
      <c r="U1264" s="157">
        <f t="shared" ref="U1264:U1269" si="6">ROUND(E1264*T1264,2)</f>
        <v>0</v>
      </c>
      <c r="V1264" s="157"/>
      <c r="W1264" s="157" t="s">
        <v>132</v>
      </c>
      <c r="X1264" s="148"/>
      <c r="Y1264" s="148"/>
      <c r="Z1264" s="148"/>
      <c r="AA1264" s="148"/>
      <c r="AB1264" s="148"/>
      <c r="AC1264" s="148"/>
      <c r="AD1264" s="148"/>
      <c r="AE1264" s="148"/>
      <c r="AF1264" s="148" t="s">
        <v>861</v>
      </c>
      <c r="AG1264" s="148"/>
      <c r="AH1264" s="148"/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</row>
    <row r="1265" spans="1:59" outlineLevel="1" x14ac:dyDescent="0.2">
      <c r="A1265" s="176">
        <v>185</v>
      </c>
      <c r="B1265" s="177" t="s">
        <v>880</v>
      </c>
      <c r="C1265" s="189" t="s">
        <v>881</v>
      </c>
      <c r="D1265" s="178" t="s">
        <v>601</v>
      </c>
      <c r="E1265" s="179">
        <v>1</v>
      </c>
      <c r="F1265" s="180"/>
      <c r="G1265" s="181">
        <f t="shared" si="0"/>
        <v>0</v>
      </c>
      <c r="H1265" s="180"/>
      <c r="I1265" s="181">
        <f t="shared" si="1"/>
        <v>0</v>
      </c>
      <c r="J1265" s="180"/>
      <c r="K1265" s="181">
        <f t="shared" si="2"/>
        <v>0</v>
      </c>
      <c r="L1265" s="181">
        <v>21</v>
      </c>
      <c r="M1265" s="181">
        <f t="shared" si="3"/>
        <v>0</v>
      </c>
      <c r="N1265" s="181">
        <v>0</v>
      </c>
      <c r="O1265" s="181">
        <f t="shared" si="4"/>
        <v>0</v>
      </c>
      <c r="P1265" s="181">
        <v>0</v>
      </c>
      <c r="Q1265" s="181">
        <f t="shared" si="5"/>
        <v>0</v>
      </c>
      <c r="R1265" s="181"/>
      <c r="S1265" s="182" t="s">
        <v>322</v>
      </c>
      <c r="T1265" s="157">
        <v>0</v>
      </c>
      <c r="U1265" s="157">
        <f t="shared" si="6"/>
        <v>0</v>
      </c>
      <c r="V1265" s="157"/>
      <c r="W1265" s="157" t="s">
        <v>132</v>
      </c>
      <c r="X1265" s="148"/>
      <c r="Y1265" s="148"/>
      <c r="Z1265" s="148"/>
      <c r="AA1265" s="148"/>
      <c r="AB1265" s="148"/>
      <c r="AC1265" s="148"/>
      <c r="AD1265" s="148"/>
      <c r="AE1265" s="148"/>
      <c r="AF1265" s="148" t="s">
        <v>312</v>
      </c>
      <c r="AG1265" s="148"/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</row>
    <row r="1266" spans="1:59" outlineLevel="1" x14ac:dyDescent="0.2">
      <c r="A1266" s="176">
        <v>186</v>
      </c>
      <c r="B1266" s="177" t="s">
        <v>882</v>
      </c>
      <c r="C1266" s="189" t="s">
        <v>883</v>
      </c>
      <c r="D1266" s="178" t="s">
        <v>601</v>
      </c>
      <c r="E1266" s="179">
        <v>1</v>
      </c>
      <c r="F1266" s="180"/>
      <c r="G1266" s="181">
        <f t="shared" si="0"/>
        <v>0</v>
      </c>
      <c r="H1266" s="180"/>
      <c r="I1266" s="181">
        <f t="shared" si="1"/>
        <v>0</v>
      </c>
      <c r="J1266" s="180"/>
      <c r="K1266" s="181">
        <f t="shared" si="2"/>
        <v>0</v>
      </c>
      <c r="L1266" s="181">
        <v>21</v>
      </c>
      <c r="M1266" s="181">
        <f t="shared" si="3"/>
        <v>0</v>
      </c>
      <c r="N1266" s="181">
        <v>0</v>
      </c>
      <c r="O1266" s="181">
        <f t="shared" si="4"/>
        <v>0</v>
      </c>
      <c r="P1266" s="181">
        <v>0</v>
      </c>
      <c r="Q1266" s="181">
        <f t="shared" si="5"/>
        <v>0</v>
      </c>
      <c r="R1266" s="181"/>
      <c r="S1266" s="182" t="s">
        <v>322</v>
      </c>
      <c r="T1266" s="157">
        <v>0</v>
      </c>
      <c r="U1266" s="157">
        <f t="shared" si="6"/>
        <v>0</v>
      </c>
      <c r="V1266" s="157"/>
      <c r="W1266" s="157" t="s">
        <v>132</v>
      </c>
      <c r="X1266" s="148"/>
      <c r="Y1266" s="148"/>
      <c r="Z1266" s="148"/>
      <c r="AA1266" s="148"/>
      <c r="AB1266" s="148"/>
      <c r="AC1266" s="148"/>
      <c r="AD1266" s="148"/>
      <c r="AE1266" s="148"/>
      <c r="AF1266" s="148" t="s">
        <v>861</v>
      </c>
      <c r="AG1266" s="148"/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</row>
    <row r="1267" spans="1:59" ht="22.5" outlineLevel="1" x14ac:dyDescent="0.2">
      <c r="A1267" s="176">
        <v>187</v>
      </c>
      <c r="B1267" s="177" t="s">
        <v>884</v>
      </c>
      <c r="C1267" s="189" t="s">
        <v>885</v>
      </c>
      <c r="D1267" s="178" t="s">
        <v>347</v>
      </c>
      <c r="E1267" s="179">
        <v>1</v>
      </c>
      <c r="F1267" s="180"/>
      <c r="G1267" s="181">
        <f t="shared" si="0"/>
        <v>0</v>
      </c>
      <c r="H1267" s="180"/>
      <c r="I1267" s="181">
        <f t="shared" si="1"/>
        <v>0</v>
      </c>
      <c r="J1267" s="180"/>
      <c r="K1267" s="181">
        <f t="shared" si="2"/>
        <v>0</v>
      </c>
      <c r="L1267" s="181">
        <v>21</v>
      </c>
      <c r="M1267" s="181">
        <f t="shared" si="3"/>
        <v>0</v>
      </c>
      <c r="N1267" s="181">
        <v>0</v>
      </c>
      <c r="O1267" s="181">
        <f t="shared" si="4"/>
        <v>0</v>
      </c>
      <c r="P1267" s="181">
        <v>0</v>
      </c>
      <c r="Q1267" s="181">
        <f t="shared" si="5"/>
        <v>0</v>
      </c>
      <c r="R1267" s="181"/>
      <c r="S1267" s="182" t="s">
        <v>322</v>
      </c>
      <c r="T1267" s="157">
        <v>0</v>
      </c>
      <c r="U1267" s="157">
        <f t="shared" si="6"/>
        <v>0</v>
      </c>
      <c r="V1267" s="157"/>
      <c r="W1267" s="157" t="s">
        <v>132</v>
      </c>
      <c r="X1267" s="148"/>
      <c r="Y1267" s="148"/>
      <c r="Z1267" s="148"/>
      <c r="AA1267" s="148"/>
      <c r="AB1267" s="148"/>
      <c r="AC1267" s="148"/>
      <c r="AD1267" s="148"/>
      <c r="AE1267" s="148"/>
      <c r="AF1267" s="148" t="s">
        <v>861</v>
      </c>
      <c r="AG1267" s="148"/>
      <c r="AH1267" s="148"/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</row>
    <row r="1268" spans="1:59" ht="22.5" outlineLevel="1" x14ac:dyDescent="0.2">
      <c r="A1268" s="176">
        <v>188</v>
      </c>
      <c r="B1268" s="177" t="s">
        <v>886</v>
      </c>
      <c r="C1268" s="189" t="s">
        <v>887</v>
      </c>
      <c r="D1268" s="178" t="s">
        <v>347</v>
      </c>
      <c r="E1268" s="179">
        <v>1</v>
      </c>
      <c r="F1268" s="180"/>
      <c r="G1268" s="181">
        <f t="shared" si="0"/>
        <v>0</v>
      </c>
      <c r="H1268" s="180"/>
      <c r="I1268" s="181">
        <f t="shared" si="1"/>
        <v>0</v>
      </c>
      <c r="J1268" s="180"/>
      <c r="K1268" s="181">
        <f t="shared" si="2"/>
        <v>0</v>
      </c>
      <c r="L1268" s="181">
        <v>21</v>
      </c>
      <c r="M1268" s="181">
        <f t="shared" si="3"/>
        <v>0</v>
      </c>
      <c r="N1268" s="181">
        <v>0</v>
      </c>
      <c r="O1268" s="181">
        <f t="shared" si="4"/>
        <v>0</v>
      </c>
      <c r="P1268" s="181">
        <v>0</v>
      </c>
      <c r="Q1268" s="181">
        <f t="shared" si="5"/>
        <v>0</v>
      </c>
      <c r="R1268" s="181"/>
      <c r="S1268" s="182" t="s">
        <v>322</v>
      </c>
      <c r="T1268" s="157">
        <v>0</v>
      </c>
      <c r="U1268" s="157">
        <f t="shared" si="6"/>
        <v>0</v>
      </c>
      <c r="V1268" s="157"/>
      <c r="W1268" s="157" t="s">
        <v>132</v>
      </c>
      <c r="X1268" s="148"/>
      <c r="Y1268" s="148"/>
      <c r="Z1268" s="148"/>
      <c r="AA1268" s="148"/>
      <c r="AB1268" s="148"/>
      <c r="AC1268" s="148"/>
      <c r="AD1268" s="148"/>
      <c r="AE1268" s="148"/>
      <c r="AF1268" s="148" t="s">
        <v>861</v>
      </c>
      <c r="AG1268" s="148"/>
      <c r="AH1268" s="148"/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</row>
    <row r="1269" spans="1:59" outlineLevel="1" x14ac:dyDescent="0.2">
      <c r="A1269" s="169">
        <v>189</v>
      </c>
      <c r="B1269" s="170" t="s">
        <v>888</v>
      </c>
      <c r="C1269" s="186" t="s">
        <v>889</v>
      </c>
      <c r="D1269" s="171" t="s">
        <v>347</v>
      </c>
      <c r="E1269" s="172">
        <v>1</v>
      </c>
      <c r="F1269" s="173"/>
      <c r="G1269" s="174">
        <f t="shared" si="0"/>
        <v>0</v>
      </c>
      <c r="H1269" s="173"/>
      <c r="I1269" s="174">
        <f t="shared" si="1"/>
        <v>0</v>
      </c>
      <c r="J1269" s="173"/>
      <c r="K1269" s="174">
        <f t="shared" si="2"/>
        <v>0</v>
      </c>
      <c r="L1269" s="174">
        <v>21</v>
      </c>
      <c r="M1269" s="174">
        <f t="shared" si="3"/>
        <v>0</v>
      </c>
      <c r="N1269" s="174">
        <v>0</v>
      </c>
      <c r="O1269" s="174">
        <f t="shared" si="4"/>
        <v>0</v>
      </c>
      <c r="P1269" s="174">
        <v>0</v>
      </c>
      <c r="Q1269" s="174">
        <f t="shared" si="5"/>
        <v>0</v>
      </c>
      <c r="R1269" s="174"/>
      <c r="S1269" s="175" t="s">
        <v>322</v>
      </c>
      <c r="T1269" s="157">
        <v>0</v>
      </c>
      <c r="U1269" s="157">
        <f t="shared" si="6"/>
        <v>0</v>
      </c>
      <c r="V1269" s="157"/>
      <c r="W1269" s="157" t="s">
        <v>132</v>
      </c>
      <c r="X1269" s="148"/>
      <c r="Y1269" s="148"/>
      <c r="Z1269" s="148"/>
      <c r="AA1269" s="148"/>
      <c r="AB1269" s="148"/>
      <c r="AC1269" s="148"/>
      <c r="AD1269" s="148"/>
      <c r="AE1269" s="148"/>
      <c r="AF1269" s="148" t="s">
        <v>312</v>
      </c>
      <c r="AG1269" s="148"/>
      <c r="AH1269" s="148"/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</row>
    <row r="1270" spans="1:59" outlineLevel="1" x14ac:dyDescent="0.2">
      <c r="A1270" s="155"/>
      <c r="B1270" s="156"/>
      <c r="C1270" s="187" t="s">
        <v>646</v>
      </c>
      <c r="D1270" s="158"/>
      <c r="E1270" s="159">
        <v>1</v>
      </c>
      <c r="F1270" s="157"/>
      <c r="G1270" s="157"/>
      <c r="H1270" s="157"/>
      <c r="I1270" s="157"/>
      <c r="J1270" s="157"/>
      <c r="K1270" s="157"/>
      <c r="L1270" s="157"/>
      <c r="M1270" s="157"/>
      <c r="N1270" s="157"/>
      <c r="O1270" s="157"/>
      <c r="P1270" s="157"/>
      <c r="Q1270" s="157"/>
      <c r="R1270" s="157"/>
      <c r="S1270" s="157"/>
      <c r="T1270" s="157"/>
      <c r="U1270" s="157"/>
      <c r="V1270" s="157"/>
      <c r="W1270" s="157"/>
      <c r="X1270" s="148"/>
      <c r="Y1270" s="148"/>
      <c r="Z1270" s="148"/>
      <c r="AA1270" s="148"/>
      <c r="AB1270" s="148"/>
      <c r="AC1270" s="148"/>
      <c r="AD1270" s="148"/>
      <c r="AE1270" s="148"/>
      <c r="AF1270" s="148" t="s">
        <v>135</v>
      </c>
      <c r="AG1270" s="148">
        <v>0</v>
      </c>
      <c r="AH1270" s="148"/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</row>
    <row r="1271" spans="1:59" outlineLevel="1" x14ac:dyDescent="0.2">
      <c r="A1271" s="155"/>
      <c r="B1271" s="156"/>
      <c r="C1271" s="187" t="s">
        <v>858</v>
      </c>
      <c r="D1271" s="158"/>
      <c r="E1271" s="159"/>
      <c r="F1271" s="157"/>
      <c r="G1271" s="157"/>
      <c r="H1271" s="157"/>
      <c r="I1271" s="157"/>
      <c r="J1271" s="157"/>
      <c r="K1271" s="157"/>
      <c r="L1271" s="157"/>
      <c r="M1271" s="157"/>
      <c r="N1271" s="157"/>
      <c r="O1271" s="157"/>
      <c r="P1271" s="157"/>
      <c r="Q1271" s="157"/>
      <c r="R1271" s="157"/>
      <c r="S1271" s="157"/>
      <c r="T1271" s="157"/>
      <c r="U1271" s="157"/>
      <c r="V1271" s="157"/>
      <c r="W1271" s="157"/>
      <c r="X1271" s="148"/>
      <c r="Y1271" s="148"/>
      <c r="Z1271" s="148"/>
      <c r="AA1271" s="148"/>
      <c r="AB1271" s="148"/>
      <c r="AC1271" s="148"/>
      <c r="AD1271" s="148"/>
      <c r="AE1271" s="148"/>
      <c r="AF1271" s="148" t="s">
        <v>135</v>
      </c>
      <c r="AG1271" s="148">
        <v>0</v>
      </c>
      <c r="AH1271" s="148"/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</row>
    <row r="1272" spans="1:59" outlineLevel="1" x14ac:dyDescent="0.2">
      <c r="A1272" s="169">
        <v>190</v>
      </c>
      <c r="B1272" s="170" t="s">
        <v>890</v>
      </c>
      <c r="C1272" s="186" t="s">
        <v>891</v>
      </c>
      <c r="D1272" s="171" t="s">
        <v>211</v>
      </c>
      <c r="E1272" s="172">
        <v>20</v>
      </c>
      <c r="F1272" s="173"/>
      <c r="G1272" s="174">
        <f>ROUND(E1272*F1272,2)</f>
        <v>0</v>
      </c>
      <c r="H1272" s="173"/>
      <c r="I1272" s="174">
        <f>ROUND(E1272*H1272,2)</f>
        <v>0</v>
      </c>
      <c r="J1272" s="173"/>
      <c r="K1272" s="174">
        <f>ROUND(E1272*J1272,2)</f>
        <v>0</v>
      </c>
      <c r="L1272" s="174">
        <v>21</v>
      </c>
      <c r="M1272" s="174">
        <f>G1272*(1+L1272/100)</f>
        <v>0</v>
      </c>
      <c r="N1272" s="174">
        <v>0</v>
      </c>
      <c r="O1272" s="174">
        <f>ROUND(E1272*N1272,2)</f>
        <v>0</v>
      </c>
      <c r="P1272" s="174">
        <v>0</v>
      </c>
      <c r="Q1272" s="174">
        <f>ROUND(E1272*P1272,2)</f>
        <v>0</v>
      </c>
      <c r="R1272" s="174"/>
      <c r="S1272" s="175" t="s">
        <v>131</v>
      </c>
      <c r="T1272" s="157">
        <v>0.17083000000000001</v>
      </c>
      <c r="U1272" s="157">
        <f>ROUND(E1272*T1272,2)</f>
        <v>3.42</v>
      </c>
      <c r="V1272" s="157"/>
      <c r="W1272" s="157" t="s">
        <v>132</v>
      </c>
      <c r="X1272" s="148"/>
      <c r="Y1272" s="148"/>
      <c r="Z1272" s="148"/>
      <c r="AA1272" s="148"/>
      <c r="AB1272" s="148"/>
      <c r="AC1272" s="148"/>
      <c r="AD1272" s="148"/>
      <c r="AE1272" s="148"/>
      <c r="AF1272" s="148" t="s">
        <v>861</v>
      </c>
      <c r="AG1272" s="148"/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</row>
    <row r="1273" spans="1:59" outlineLevel="1" x14ac:dyDescent="0.2">
      <c r="A1273" s="155"/>
      <c r="B1273" s="156"/>
      <c r="C1273" s="187" t="s">
        <v>495</v>
      </c>
      <c r="D1273" s="158"/>
      <c r="E1273" s="159">
        <v>20</v>
      </c>
      <c r="F1273" s="157"/>
      <c r="G1273" s="157"/>
      <c r="H1273" s="157"/>
      <c r="I1273" s="157"/>
      <c r="J1273" s="157"/>
      <c r="K1273" s="157"/>
      <c r="L1273" s="157"/>
      <c r="M1273" s="157"/>
      <c r="N1273" s="157"/>
      <c r="O1273" s="157"/>
      <c r="P1273" s="157"/>
      <c r="Q1273" s="157"/>
      <c r="R1273" s="157"/>
      <c r="S1273" s="157"/>
      <c r="T1273" s="157"/>
      <c r="U1273" s="157"/>
      <c r="V1273" s="157"/>
      <c r="W1273" s="157"/>
      <c r="X1273" s="148"/>
      <c r="Y1273" s="148"/>
      <c r="Z1273" s="148"/>
      <c r="AA1273" s="148"/>
      <c r="AB1273" s="148"/>
      <c r="AC1273" s="148"/>
      <c r="AD1273" s="148"/>
      <c r="AE1273" s="148"/>
      <c r="AF1273" s="148" t="s">
        <v>135</v>
      </c>
      <c r="AG1273" s="148">
        <v>0</v>
      </c>
      <c r="AH1273" s="148"/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</row>
    <row r="1274" spans="1:59" outlineLevel="1" x14ac:dyDescent="0.2">
      <c r="A1274" s="155"/>
      <c r="B1274" s="156"/>
      <c r="C1274" s="187" t="s">
        <v>858</v>
      </c>
      <c r="D1274" s="158"/>
      <c r="E1274" s="159"/>
      <c r="F1274" s="157"/>
      <c r="G1274" s="157"/>
      <c r="H1274" s="157"/>
      <c r="I1274" s="157"/>
      <c r="J1274" s="157"/>
      <c r="K1274" s="157"/>
      <c r="L1274" s="157"/>
      <c r="M1274" s="157"/>
      <c r="N1274" s="157"/>
      <c r="O1274" s="157"/>
      <c r="P1274" s="157"/>
      <c r="Q1274" s="157"/>
      <c r="R1274" s="157"/>
      <c r="S1274" s="157"/>
      <c r="T1274" s="157"/>
      <c r="U1274" s="157"/>
      <c r="V1274" s="157"/>
      <c r="W1274" s="157"/>
      <c r="X1274" s="148"/>
      <c r="Y1274" s="148"/>
      <c r="Z1274" s="148"/>
      <c r="AA1274" s="148"/>
      <c r="AB1274" s="148"/>
      <c r="AC1274" s="148"/>
      <c r="AD1274" s="148"/>
      <c r="AE1274" s="148"/>
      <c r="AF1274" s="148" t="s">
        <v>135</v>
      </c>
      <c r="AG1274" s="148">
        <v>0</v>
      </c>
      <c r="AH1274" s="148"/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</row>
    <row r="1275" spans="1:59" ht="22.5" outlineLevel="1" x14ac:dyDescent="0.2">
      <c r="A1275" s="169">
        <v>191</v>
      </c>
      <c r="B1275" s="170" t="s">
        <v>892</v>
      </c>
      <c r="C1275" s="186" t="s">
        <v>893</v>
      </c>
      <c r="D1275" s="171" t="s">
        <v>294</v>
      </c>
      <c r="E1275" s="172">
        <v>20</v>
      </c>
      <c r="F1275" s="173"/>
      <c r="G1275" s="174">
        <f>ROUND(E1275*F1275,2)</f>
        <v>0</v>
      </c>
      <c r="H1275" s="173"/>
      <c r="I1275" s="174">
        <f>ROUND(E1275*H1275,2)</f>
        <v>0</v>
      </c>
      <c r="J1275" s="173"/>
      <c r="K1275" s="174">
        <f>ROUND(E1275*J1275,2)</f>
        <v>0</v>
      </c>
      <c r="L1275" s="174">
        <v>21</v>
      </c>
      <c r="M1275" s="174">
        <f>G1275*(1+L1275/100)</f>
        <v>0</v>
      </c>
      <c r="N1275" s="174">
        <v>2.0000000000000002E-5</v>
      </c>
      <c r="O1275" s="174">
        <f>ROUND(E1275*N1275,2)</f>
        <v>0</v>
      </c>
      <c r="P1275" s="174">
        <v>0</v>
      </c>
      <c r="Q1275" s="174">
        <f>ROUND(E1275*P1275,2)</f>
        <v>0</v>
      </c>
      <c r="R1275" s="174"/>
      <c r="S1275" s="175" t="s">
        <v>131</v>
      </c>
      <c r="T1275" s="157">
        <v>0.14130000000000001</v>
      </c>
      <c r="U1275" s="157">
        <f>ROUND(E1275*T1275,2)</f>
        <v>2.83</v>
      </c>
      <c r="V1275" s="157"/>
      <c r="W1275" s="157" t="s">
        <v>132</v>
      </c>
      <c r="X1275" s="148"/>
      <c r="Y1275" s="148"/>
      <c r="Z1275" s="148"/>
      <c r="AA1275" s="148"/>
      <c r="AB1275" s="148"/>
      <c r="AC1275" s="148"/>
      <c r="AD1275" s="148"/>
      <c r="AE1275" s="148"/>
      <c r="AF1275" s="148" t="s">
        <v>861</v>
      </c>
      <c r="AG1275" s="148"/>
      <c r="AH1275" s="148"/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</row>
    <row r="1276" spans="1:59" outlineLevel="1" x14ac:dyDescent="0.2">
      <c r="A1276" s="155"/>
      <c r="B1276" s="156"/>
      <c r="C1276" s="187" t="s">
        <v>894</v>
      </c>
      <c r="D1276" s="158"/>
      <c r="E1276" s="159">
        <v>11</v>
      </c>
      <c r="F1276" s="157"/>
      <c r="G1276" s="157"/>
      <c r="H1276" s="157"/>
      <c r="I1276" s="157"/>
      <c r="J1276" s="157"/>
      <c r="K1276" s="157"/>
      <c r="L1276" s="157"/>
      <c r="M1276" s="157"/>
      <c r="N1276" s="157"/>
      <c r="O1276" s="157"/>
      <c r="P1276" s="157"/>
      <c r="Q1276" s="157"/>
      <c r="R1276" s="157"/>
      <c r="S1276" s="157"/>
      <c r="T1276" s="157"/>
      <c r="U1276" s="157"/>
      <c r="V1276" s="157"/>
      <c r="W1276" s="157"/>
      <c r="X1276" s="148"/>
      <c r="Y1276" s="148"/>
      <c r="Z1276" s="148"/>
      <c r="AA1276" s="148"/>
      <c r="AB1276" s="148"/>
      <c r="AC1276" s="148"/>
      <c r="AD1276" s="148"/>
      <c r="AE1276" s="148"/>
      <c r="AF1276" s="148" t="s">
        <v>135</v>
      </c>
      <c r="AG1276" s="148">
        <v>0</v>
      </c>
      <c r="AH1276" s="148"/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</row>
    <row r="1277" spans="1:59" outlineLevel="1" x14ac:dyDescent="0.2">
      <c r="A1277" s="155"/>
      <c r="B1277" s="156"/>
      <c r="C1277" s="187" t="s">
        <v>895</v>
      </c>
      <c r="D1277" s="158"/>
      <c r="E1277" s="159">
        <v>9</v>
      </c>
      <c r="F1277" s="157"/>
      <c r="G1277" s="157"/>
      <c r="H1277" s="157"/>
      <c r="I1277" s="157"/>
      <c r="J1277" s="157"/>
      <c r="K1277" s="157"/>
      <c r="L1277" s="157"/>
      <c r="M1277" s="157"/>
      <c r="N1277" s="157"/>
      <c r="O1277" s="157"/>
      <c r="P1277" s="157"/>
      <c r="Q1277" s="157"/>
      <c r="R1277" s="157"/>
      <c r="S1277" s="157"/>
      <c r="T1277" s="157"/>
      <c r="U1277" s="157"/>
      <c r="V1277" s="157"/>
      <c r="W1277" s="157"/>
      <c r="X1277" s="148"/>
      <c r="Y1277" s="148"/>
      <c r="Z1277" s="148"/>
      <c r="AA1277" s="148"/>
      <c r="AB1277" s="148"/>
      <c r="AC1277" s="148"/>
      <c r="AD1277" s="148"/>
      <c r="AE1277" s="148"/>
      <c r="AF1277" s="148" t="s">
        <v>135</v>
      </c>
      <c r="AG1277" s="148">
        <v>0</v>
      </c>
      <c r="AH1277" s="148"/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</row>
    <row r="1278" spans="1:59" ht="22.5" outlineLevel="1" x14ac:dyDescent="0.2">
      <c r="A1278" s="169">
        <v>192</v>
      </c>
      <c r="B1278" s="170" t="s">
        <v>896</v>
      </c>
      <c r="C1278" s="186" t="s">
        <v>897</v>
      </c>
      <c r="D1278" s="171" t="s">
        <v>294</v>
      </c>
      <c r="E1278" s="172">
        <v>8</v>
      </c>
      <c r="F1278" s="173"/>
      <c r="G1278" s="174">
        <f>ROUND(E1278*F1278,2)</f>
        <v>0</v>
      </c>
      <c r="H1278" s="173"/>
      <c r="I1278" s="174">
        <f>ROUND(E1278*H1278,2)</f>
        <v>0</v>
      </c>
      <c r="J1278" s="173"/>
      <c r="K1278" s="174">
        <f>ROUND(E1278*J1278,2)</f>
        <v>0</v>
      </c>
      <c r="L1278" s="174">
        <v>21</v>
      </c>
      <c r="M1278" s="174">
        <f>G1278*(1+L1278/100)</f>
        <v>0</v>
      </c>
      <c r="N1278" s="174">
        <v>0</v>
      </c>
      <c r="O1278" s="174">
        <f>ROUND(E1278*N1278,2)</f>
        <v>0</v>
      </c>
      <c r="P1278" s="174">
        <v>0</v>
      </c>
      <c r="Q1278" s="174">
        <f>ROUND(E1278*P1278,2)</f>
        <v>0</v>
      </c>
      <c r="R1278" s="174"/>
      <c r="S1278" s="175" t="s">
        <v>131</v>
      </c>
      <c r="T1278" s="157">
        <v>0.40083000000000002</v>
      </c>
      <c r="U1278" s="157">
        <f>ROUND(E1278*T1278,2)</f>
        <v>3.21</v>
      </c>
      <c r="V1278" s="157"/>
      <c r="W1278" s="157" t="s">
        <v>132</v>
      </c>
      <c r="X1278" s="148"/>
      <c r="Y1278" s="148"/>
      <c r="Z1278" s="148"/>
      <c r="AA1278" s="148"/>
      <c r="AB1278" s="148"/>
      <c r="AC1278" s="148"/>
      <c r="AD1278" s="148"/>
      <c r="AE1278" s="148"/>
      <c r="AF1278" s="148" t="s">
        <v>861</v>
      </c>
      <c r="AG1278" s="148"/>
      <c r="AH1278" s="148"/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</row>
    <row r="1279" spans="1:59" outlineLevel="1" x14ac:dyDescent="0.2">
      <c r="A1279" s="155"/>
      <c r="B1279" s="156"/>
      <c r="C1279" s="187" t="s">
        <v>503</v>
      </c>
      <c r="D1279" s="158"/>
      <c r="E1279" s="159">
        <v>4</v>
      </c>
      <c r="F1279" s="157"/>
      <c r="G1279" s="157"/>
      <c r="H1279" s="157"/>
      <c r="I1279" s="157"/>
      <c r="J1279" s="157"/>
      <c r="K1279" s="157"/>
      <c r="L1279" s="157"/>
      <c r="M1279" s="157"/>
      <c r="N1279" s="157"/>
      <c r="O1279" s="157"/>
      <c r="P1279" s="157"/>
      <c r="Q1279" s="157"/>
      <c r="R1279" s="157"/>
      <c r="S1279" s="157"/>
      <c r="T1279" s="157"/>
      <c r="U1279" s="157"/>
      <c r="V1279" s="157"/>
      <c r="W1279" s="157"/>
      <c r="X1279" s="148"/>
      <c r="Y1279" s="148"/>
      <c r="Z1279" s="148"/>
      <c r="AA1279" s="148"/>
      <c r="AB1279" s="148"/>
      <c r="AC1279" s="148"/>
      <c r="AD1279" s="148"/>
      <c r="AE1279" s="148"/>
      <c r="AF1279" s="148" t="s">
        <v>135</v>
      </c>
      <c r="AG1279" s="148">
        <v>0</v>
      </c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</row>
    <row r="1280" spans="1:59" outlineLevel="1" x14ac:dyDescent="0.2">
      <c r="A1280" s="155"/>
      <c r="B1280" s="156"/>
      <c r="C1280" s="187" t="s">
        <v>504</v>
      </c>
      <c r="D1280" s="158"/>
      <c r="E1280" s="159">
        <v>4</v>
      </c>
      <c r="F1280" s="157"/>
      <c r="G1280" s="157"/>
      <c r="H1280" s="157"/>
      <c r="I1280" s="157"/>
      <c r="J1280" s="157"/>
      <c r="K1280" s="157"/>
      <c r="L1280" s="157"/>
      <c r="M1280" s="157"/>
      <c r="N1280" s="157"/>
      <c r="O1280" s="157"/>
      <c r="P1280" s="157"/>
      <c r="Q1280" s="157"/>
      <c r="R1280" s="157"/>
      <c r="S1280" s="157"/>
      <c r="T1280" s="157"/>
      <c r="U1280" s="157"/>
      <c r="V1280" s="157"/>
      <c r="W1280" s="157"/>
      <c r="X1280" s="148"/>
      <c r="Y1280" s="148"/>
      <c r="Z1280" s="148"/>
      <c r="AA1280" s="148"/>
      <c r="AB1280" s="148"/>
      <c r="AC1280" s="148"/>
      <c r="AD1280" s="148"/>
      <c r="AE1280" s="148"/>
      <c r="AF1280" s="148" t="s">
        <v>135</v>
      </c>
      <c r="AG1280" s="148">
        <v>0</v>
      </c>
      <c r="AH1280" s="148"/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</row>
    <row r="1281" spans="1:59" outlineLevel="1" x14ac:dyDescent="0.2">
      <c r="A1281" s="169">
        <v>193</v>
      </c>
      <c r="B1281" s="170" t="s">
        <v>898</v>
      </c>
      <c r="C1281" s="186" t="s">
        <v>899</v>
      </c>
      <c r="D1281" s="171" t="s">
        <v>294</v>
      </c>
      <c r="E1281" s="172">
        <v>8</v>
      </c>
      <c r="F1281" s="173"/>
      <c r="G1281" s="174">
        <f>ROUND(E1281*F1281,2)</f>
        <v>0</v>
      </c>
      <c r="H1281" s="173"/>
      <c r="I1281" s="174">
        <f>ROUND(E1281*H1281,2)</f>
        <v>0</v>
      </c>
      <c r="J1281" s="173"/>
      <c r="K1281" s="174">
        <f>ROUND(E1281*J1281,2)</f>
        <v>0</v>
      </c>
      <c r="L1281" s="174">
        <v>21</v>
      </c>
      <c r="M1281" s="174">
        <f>G1281*(1+L1281/100)</f>
        <v>0</v>
      </c>
      <c r="N1281" s="174">
        <v>0</v>
      </c>
      <c r="O1281" s="174">
        <f>ROUND(E1281*N1281,2)</f>
        <v>0</v>
      </c>
      <c r="P1281" s="174">
        <v>0</v>
      </c>
      <c r="Q1281" s="174">
        <f>ROUND(E1281*P1281,2)</f>
        <v>0</v>
      </c>
      <c r="R1281" s="174"/>
      <c r="S1281" s="175" t="s">
        <v>131</v>
      </c>
      <c r="T1281" s="157">
        <v>8.0000000000000002E-3</v>
      </c>
      <c r="U1281" s="157">
        <f>ROUND(E1281*T1281,2)</f>
        <v>0.06</v>
      </c>
      <c r="V1281" s="157"/>
      <c r="W1281" s="157" t="s">
        <v>132</v>
      </c>
      <c r="X1281" s="148"/>
      <c r="Y1281" s="148"/>
      <c r="Z1281" s="148"/>
      <c r="AA1281" s="148"/>
      <c r="AB1281" s="148"/>
      <c r="AC1281" s="148"/>
      <c r="AD1281" s="148"/>
      <c r="AE1281" s="148"/>
      <c r="AF1281" s="148" t="s">
        <v>861</v>
      </c>
      <c r="AG1281" s="148"/>
      <c r="AH1281" s="148"/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</row>
    <row r="1282" spans="1:59" outlineLevel="1" x14ac:dyDescent="0.2">
      <c r="A1282" s="155"/>
      <c r="B1282" s="156"/>
      <c r="C1282" s="187" t="s">
        <v>503</v>
      </c>
      <c r="D1282" s="158"/>
      <c r="E1282" s="159">
        <v>4</v>
      </c>
      <c r="F1282" s="157"/>
      <c r="G1282" s="157"/>
      <c r="H1282" s="157"/>
      <c r="I1282" s="157"/>
      <c r="J1282" s="157"/>
      <c r="K1282" s="157"/>
      <c r="L1282" s="157"/>
      <c r="M1282" s="157"/>
      <c r="N1282" s="157"/>
      <c r="O1282" s="157"/>
      <c r="P1282" s="157"/>
      <c r="Q1282" s="157"/>
      <c r="R1282" s="157"/>
      <c r="S1282" s="157"/>
      <c r="T1282" s="157"/>
      <c r="U1282" s="157"/>
      <c r="V1282" s="157"/>
      <c r="W1282" s="157"/>
      <c r="X1282" s="148"/>
      <c r="Y1282" s="148"/>
      <c r="Z1282" s="148"/>
      <c r="AA1282" s="148"/>
      <c r="AB1282" s="148"/>
      <c r="AC1282" s="148"/>
      <c r="AD1282" s="148"/>
      <c r="AE1282" s="148"/>
      <c r="AF1282" s="148" t="s">
        <v>135</v>
      </c>
      <c r="AG1282" s="148">
        <v>0</v>
      </c>
      <c r="AH1282" s="148"/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</row>
    <row r="1283" spans="1:59" outlineLevel="1" x14ac:dyDescent="0.2">
      <c r="A1283" s="155"/>
      <c r="B1283" s="156"/>
      <c r="C1283" s="187" t="s">
        <v>504</v>
      </c>
      <c r="D1283" s="158"/>
      <c r="E1283" s="159">
        <v>4</v>
      </c>
      <c r="F1283" s="157"/>
      <c r="G1283" s="157"/>
      <c r="H1283" s="157"/>
      <c r="I1283" s="157"/>
      <c r="J1283" s="157"/>
      <c r="K1283" s="157"/>
      <c r="L1283" s="157"/>
      <c r="M1283" s="157"/>
      <c r="N1283" s="157"/>
      <c r="O1283" s="157"/>
      <c r="P1283" s="157"/>
      <c r="Q1283" s="157"/>
      <c r="R1283" s="157"/>
      <c r="S1283" s="157"/>
      <c r="T1283" s="157"/>
      <c r="U1283" s="157"/>
      <c r="V1283" s="157"/>
      <c r="W1283" s="157"/>
      <c r="X1283" s="148"/>
      <c r="Y1283" s="148"/>
      <c r="Z1283" s="148"/>
      <c r="AA1283" s="148"/>
      <c r="AB1283" s="148"/>
      <c r="AC1283" s="148"/>
      <c r="AD1283" s="148"/>
      <c r="AE1283" s="148"/>
      <c r="AF1283" s="148" t="s">
        <v>135</v>
      </c>
      <c r="AG1283" s="148">
        <v>0</v>
      </c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</row>
    <row r="1284" spans="1:59" outlineLevel="1" x14ac:dyDescent="0.2">
      <c r="A1284" s="169">
        <v>194</v>
      </c>
      <c r="B1284" s="170" t="s">
        <v>900</v>
      </c>
      <c r="C1284" s="186" t="s">
        <v>901</v>
      </c>
      <c r="D1284" s="171" t="s">
        <v>294</v>
      </c>
      <c r="E1284" s="172">
        <v>18</v>
      </c>
      <c r="F1284" s="173"/>
      <c r="G1284" s="174">
        <f>ROUND(E1284*F1284,2)</f>
        <v>0</v>
      </c>
      <c r="H1284" s="173"/>
      <c r="I1284" s="174">
        <f>ROUND(E1284*H1284,2)</f>
        <v>0</v>
      </c>
      <c r="J1284" s="173"/>
      <c r="K1284" s="174">
        <f>ROUND(E1284*J1284,2)</f>
        <v>0</v>
      </c>
      <c r="L1284" s="174">
        <v>21</v>
      </c>
      <c r="M1284" s="174">
        <f>G1284*(1+L1284/100)</f>
        <v>0</v>
      </c>
      <c r="N1284" s="174">
        <v>0</v>
      </c>
      <c r="O1284" s="174">
        <f>ROUND(E1284*N1284,2)</f>
        <v>0</v>
      </c>
      <c r="P1284" s="174">
        <v>0</v>
      </c>
      <c r="Q1284" s="174">
        <f>ROUND(E1284*P1284,2)</f>
        <v>0</v>
      </c>
      <c r="R1284" s="174"/>
      <c r="S1284" s="175" t="s">
        <v>131</v>
      </c>
      <c r="T1284" s="157">
        <v>5.0500000000000003E-2</v>
      </c>
      <c r="U1284" s="157">
        <f>ROUND(E1284*T1284,2)</f>
        <v>0.91</v>
      </c>
      <c r="V1284" s="157"/>
      <c r="W1284" s="157" t="s">
        <v>132</v>
      </c>
      <c r="X1284" s="148"/>
      <c r="Y1284" s="148"/>
      <c r="Z1284" s="148"/>
      <c r="AA1284" s="148"/>
      <c r="AB1284" s="148"/>
      <c r="AC1284" s="148"/>
      <c r="AD1284" s="148"/>
      <c r="AE1284" s="148"/>
      <c r="AF1284" s="148" t="s">
        <v>861</v>
      </c>
      <c r="AG1284" s="148"/>
      <c r="AH1284" s="148"/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</row>
    <row r="1285" spans="1:59" outlineLevel="1" x14ac:dyDescent="0.2">
      <c r="A1285" s="155"/>
      <c r="B1285" s="156"/>
      <c r="C1285" s="187" t="s">
        <v>902</v>
      </c>
      <c r="D1285" s="158"/>
      <c r="E1285" s="159">
        <v>9</v>
      </c>
      <c r="F1285" s="157"/>
      <c r="G1285" s="157"/>
      <c r="H1285" s="157"/>
      <c r="I1285" s="157"/>
      <c r="J1285" s="157"/>
      <c r="K1285" s="157"/>
      <c r="L1285" s="157"/>
      <c r="M1285" s="157"/>
      <c r="N1285" s="157"/>
      <c r="O1285" s="157"/>
      <c r="P1285" s="157"/>
      <c r="Q1285" s="157"/>
      <c r="R1285" s="157"/>
      <c r="S1285" s="157"/>
      <c r="T1285" s="157"/>
      <c r="U1285" s="157"/>
      <c r="V1285" s="157"/>
      <c r="W1285" s="157"/>
      <c r="X1285" s="148"/>
      <c r="Y1285" s="148"/>
      <c r="Z1285" s="148"/>
      <c r="AA1285" s="148"/>
      <c r="AB1285" s="148"/>
      <c r="AC1285" s="148"/>
      <c r="AD1285" s="148"/>
      <c r="AE1285" s="148"/>
      <c r="AF1285" s="148" t="s">
        <v>135</v>
      </c>
      <c r="AG1285" s="148">
        <v>0</v>
      </c>
      <c r="AH1285" s="148"/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</row>
    <row r="1286" spans="1:59" outlineLevel="1" x14ac:dyDescent="0.2">
      <c r="A1286" s="155"/>
      <c r="B1286" s="156"/>
      <c r="C1286" s="187" t="s">
        <v>895</v>
      </c>
      <c r="D1286" s="158"/>
      <c r="E1286" s="159">
        <v>9</v>
      </c>
      <c r="F1286" s="157"/>
      <c r="G1286" s="157"/>
      <c r="H1286" s="157"/>
      <c r="I1286" s="157"/>
      <c r="J1286" s="157"/>
      <c r="K1286" s="157"/>
      <c r="L1286" s="157"/>
      <c r="M1286" s="157"/>
      <c r="N1286" s="157"/>
      <c r="O1286" s="157"/>
      <c r="P1286" s="157"/>
      <c r="Q1286" s="157"/>
      <c r="R1286" s="157"/>
      <c r="S1286" s="157"/>
      <c r="T1286" s="157"/>
      <c r="U1286" s="157"/>
      <c r="V1286" s="157"/>
      <c r="W1286" s="157"/>
      <c r="X1286" s="148"/>
      <c r="Y1286" s="148"/>
      <c r="Z1286" s="148"/>
      <c r="AA1286" s="148"/>
      <c r="AB1286" s="148"/>
      <c r="AC1286" s="148"/>
      <c r="AD1286" s="148"/>
      <c r="AE1286" s="148"/>
      <c r="AF1286" s="148" t="s">
        <v>135</v>
      </c>
      <c r="AG1286" s="148">
        <v>0</v>
      </c>
      <c r="AH1286" s="148"/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</row>
    <row r="1287" spans="1:59" outlineLevel="1" x14ac:dyDescent="0.2">
      <c r="A1287" s="169">
        <v>195</v>
      </c>
      <c r="B1287" s="170" t="s">
        <v>903</v>
      </c>
      <c r="C1287" s="186" t="s">
        <v>904</v>
      </c>
      <c r="D1287" s="171" t="s">
        <v>294</v>
      </c>
      <c r="E1287" s="172">
        <v>8</v>
      </c>
      <c r="F1287" s="173"/>
      <c r="G1287" s="174">
        <f>ROUND(E1287*F1287,2)</f>
        <v>0</v>
      </c>
      <c r="H1287" s="173"/>
      <c r="I1287" s="174">
        <f>ROUND(E1287*H1287,2)</f>
        <v>0</v>
      </c>
      <c r="J1287" s="173"/>
      <c r="K1287" s="174">
        <f>ROUND(E1287*J1287,2)</f>
        <v>0</v>
      </c>
      <c r="L1287" s="174">
        <v>21</v>
      </c>
      <c r="M1287" s="174">
        <f>G1287*(1+L1287/100)</f>
        <v>0</v>
      </c>
      <c r="N1287" s="174">
        <v>0</v>
      </c>
      <c r="O1287" s="174">
        <f>ROUND(E1287*N1287,2)</f>
        <v>0</v>
      </c>
      <c r="P1287" s="174">
        <v>0</v>
      </c>
      <c r="Q1287" s="174">
        <f>ROUND(E1287*P1287,2)</f>
        <v>0</v>
      </c>
      <c r="R1287" s="174"/>
      <c r="S1287" s="175" t="s">
        <v>131</v>
      </c>
      <c r="T1287" s="157">
        <v>8.2170000000000007E-2</v>
      </c>
      <c r="U1287" s="157">
        <f>ROUND(E1287*T1287,2)</f>
        <v>0.66</v>
      </c>
      <c r="V1287" s="157"/>
      <c r="W1287" s="157" t="s">
        <v>132</v>
      </c>
      <c r="X1287" s="148"/>
      <c r="Y1287" s="148"/>
      <c r="Z1287" s="148"/>
      <c r="AA1287" s="148"/>
      <c r="AB1287" s="148"/>
      <c r="AC1287" s="148"/>
      <c r="AD1287" s="148"/>
      <c r="AE1287" s="148"/>
      <c r="AF1287" s="148" t="s">
        <v>861</v>
      </c>
      <c r="AG1287" s="148"/>
      <c r="AH1287" s="148"/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</row>
    <row r="1288" spans="1:59" outlineLevel="1" x14ac:dyDescent="0.2">
      <c r="A1288" s="155"/>
      <c r="B1288" s="156"/>
      <c r="C1288" s="187" t="s">
        <v>503</v>
      </c>
      <c r="D1288" s="158"/>
      <c r="E1288" s="159">
        <v>4</v>
      </c>
      <c r="F1288" s="157"/>
      <c r="G1288" s="157"/>
      <c r="H1288" s="157"/>
      <c r="I1288" s="157"/>
      <c r="J1288" s="157"/>
      <c r="K1288" s="157"/>
      <c r="L1288" s="157"/>
      <c r="M1288" s="157"/>
      <c r="N1288" s="157"/>
      <c r="O1288" s="157"/>
      <c r="P1288" s="157"/>
      <c r="Q1288" s="157"/>
      <c r="R1288" s="157"/>
      <c r="S1288" s="157"/>
      <c r="T1288" s="157"/>
      <c r="U1288" s="157"/>
      <c r="V1288" s="157"/>
      <c r="W1288" s="157"/>
      <c r="X1288" s="148"/>
      <c r="Y1288" s="148"/>
      <c r="Z1288" s="148"/>
      <c r="AA1288" s="148"/>
      <c r="AB1288" s="148"/>
      <c r="AC1288" s="148"/>
      <c r="AD1288" s="148"/>
      <c r="AE1288" s="148"/>
      <c r="AF1288" s="148" t="s">
        <v>135</v>
      </c>
      <c r="AG1288" s="148">
        <v>0</v>
      </c>
      <c r="AH1288" s="148"/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</row>
    <row r="1289" spans="1:59" outlineLevel="1" x14ac:dyDescent="0.2">
      <c r="A1289" s="155"/>
      <c r="B1289" s="156"/>
      <c r="C1289" s="187" t="s">
        <v>504</v>
      </c>
      <c r="D1289" s="158"/>
      <c r="E1289" s="159">
        <v>4</v>
      </c>
      <c r="F1289" s="157"/>
      <c r="G1289" s="157"/>
      <c r="H1289" s="157"/>
      <c r="I1289" s="157"/>
      <c r="J1289" s="157"/>
      <c r="K1289" s="157"/>
      <c r="L1289" s="157"/>
      <c r="M1289" s="157"/>
      <c r="N1289" s="157"/>
      <c r="O1289" s="157"/>
      <c r="P1289" s="157"/>
      <c r="Q1289" s="157"/>
      <c r="R1289" s="157"/>
      <c r="S1289" s="157"/>
      <c r="T1289" s="157"/>
      <c r="U1289" s="157"/>
      <c r="V1289" s="157"/>
      <c r="W1289" s="157"/>
      <c r="X1289" s="148"/>
      <c r="Y1289" s="148"/>
      <c r="Z1289" s="148"/>
      <c r="AA1289" s="148"/>
      <c r="AB1289" s="148"/>
      <c r="AC1289" s="148"/>
      <c r="AD1289" s="148"/>
      <c r="AE1289" s="148"/>
      <c r="AF1289" s="148" t="s">
        <v>135</v>
      </c>
      <c r="AG1289" s="148">
        <v>0</v>
      </c>
      <c r="AH1289" s="148"/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</row>
    <row r="1290" spans="1:59" ht="22.5" outlineLevel="1" x14ac:dyDescent="0.2">
      <c r="A1290" s="169">
        <v>196</v>
      </c>
      <c r="B1290" s="170" t="s">
        <v>905</v>
      </c>
      <c r="C1290" s="186" t="s">
        <v>906</v>
      </c>
      <c r="D1290" s="171" t="s">
        <v>294</v>
      </c>
      <c r="E1290" s="172">
        <v>11</v>
      </c>
      <c r="F1290" s="173"/>
      <c r="G1290" s="174">
        <f>ROUND(E1290*F1290,2)</f>
        <v>0</v>
      </c>
      <c r="H1290" s="173"/>
      <c r="I1290" s="174">
        <f>ROUND(E1290*H1290,2)</f>
        <v>0</v>
      </c>
      <c r="J1290" s="173"/>
      <c r="K1290" s="174">
        <f>ROUND(E1290*J1290,2)</f>
        <v>0</v>
      </c>
      <c r="L1290" s="174">
        <v>21</v>
      </c>
      <c r="M1290" s="174">
        <f>G1290*(1+L1290/100)</f>
        <v>0</v>
      </c>
      <c r="N1290" s="174">
        <v>1.1E-4</v>
      </c>
      <c r="O1290" s="174">
        <f>ROUND(E1290*N1290,2)</f>
        <v>0</v>
      </c>
      <c r="P1290" s="174">
        <v>0</v>
      </c>
      <c r="Q1290" s="174">
        <f>ROUND(E1290*P1290,2)</f>
        <v>0</v>
      </c>
      <c r="R1290" s="174"/>
      <c r="S1290" s="175" t="s">
        <v>131</v>
      </c>
      <c r="T1290" s="157">
        <v>0.13</v>
      </c>
      <c r="U1290" s="157">
        <f>ROUND(E1290*T1290,2)</f>
        <v>1.43</v>
      </c>
      <c r="V1290" s="157"/>
      <c r="W1290" s="157" t="s">
        <v>132</v>
      </c>
      <c r="X1290" s="148"/>
      <c r="Y1290" s="148"/>
      <c r="Z1290" s="148"/>
      <c r="AA1290" s="148"/>
      <c r="AB1290" s="148"/>
      <c r="AC1290" s="148"/>
      <c r="AD1290" s="148"/>
      <c r="AE1290" s="148"/>
      <c r="AF1290" s="148" t="s">
        <v>861</v>
      </c>
      <c r="AG1290" s="148"/>
      <c r="AH1290" s="148"/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</row>
    <row r="1291" spans="1:59" outlineLevel="1" x14ac:dyDescent="0.2">
      <c r="A1291" s="155"/>
      <c r="B1291" s="156"/>
      <c r="C1291" s="187" t="s">
        <v>877</v>
      </c>
      <c r="D1291" s="158"/>
      <c r="E1291" s="159">
        <v>6</v>
      </c>
      <c r="F1291" s="157"/>
      <c r="G1291" s="157"/>
      <c r="H1291" s="157"/>
      <c r="I1291" s="157"/>
      <c r="J1291" s="157"/>
      <c r="K1291" s="157"/>
      <c r="L1291" s="157"/>
      <c r="M1291" s="157"/>
      <c r="N1291" s="157"/>
      <c r="O1291" s="157"/>
      <c r="P1291" s="157"/>
      <c r="Q1291" s="157"/>
      <c r="R1291" s="157"/>
      <c r="S1291" s="157"/>
      <c r="T1291" s="157"/>
      <c r="U1291" s="157"/>
      <c r="V1291" s="157"/>
      <c r="W1291" s="157"/>
      <c r="X1291" s="148"/>
      <c r="Y1291" s="148"/>
      <c r="Z1291" s="148"/>
      <c r="AA1291" s="148"/>
      <c r="AB1291" s="148"/>
      <c r="AC1291" s="148"/>
      <c r="AD1291" s="148"/>
      <c r="AE1291" s="148"/>
      <c r="AF1291" s="148" t="s">
        <v>135</v>
      </c>
      <c r="AG1291" s="148">
        <v>0</v>
      </c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</row>
    <row r="1292" spans="1:59" outlineLevel="1" x14ac:dyDescent="0.2">
      <c r="A1292" s="155"/>
      <c r="B1292" s="156"/>
      <c r="C1292" s="187" t="s">
        <v>907</v>
      </c>
      <c r="D1292" s="158"/>
      <c r="E1292" s="159">
        <v>5</v>
      </c>
      <c r="F1292" s="157"/>
      <c r="G1292" s="157"/>
      <c r="H1292" s="157"/>
      <c r="I1292" s="157"/>
      <c r="J1292" s="157"/>
      <c r="K1292" s="157"/>
      <c r="L1292" s="157"/>
      <c r="M1292" s="157"/>
      <c r="N1292" s="157"/>
      <c r="O1292" s="157"/>
      <c r="P1292" s="157"/>
      <c r="Q1292" s="157"/>
      <c r="R1292" s="157"/>
      <c r="S1292" s="157"/>
      <c r="T1292" s="157"/>
      <c r="U1292" s="157"/>
      <c r="V1292" s="157"/>
      <c r="W1292" s="157"/>
      <c r="X1292" s="148"/>
      <c r="Y1292" s="148"/>
      <c r="Z1292" s="148"/>
      <c r="AA1292" s="148"/>
      <c r="AB1292" s="148"/>
      <c r="AC1292" s="148"/>
      <c r="AD1292" s="148"/>
      <c r="AE1292" s="148"/>
      <c r="AF1292" s="148" t="s">
        <v>135</v>
      </c>
      <c r="AG1292" s="148">
        <v>0</v>
      </c>
      <c r="AH1292" s="148"/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</row>
    <row r="1293" spans="1:59" ht="22.5" outlineLevel="1" x14ac:dyDescent="0.2">
      <c r="A1293" s="169">
        <v>197</v>
      </c>
      <c r="B1293" s="170" t="s">
        <v>908</v>
      </c>
      <c r="C1293" s="186" t="s">
        <v>909</v>
      </c>
      <c r="D1293" s="171" t="s">
        <v>294</v>
      </c>
      <c r="E1293" s="172">
        <v>4</v>
      </c>
      <c r="F1293" s="173"/>
      <c r="G1293" s="174">
        <f>ROUND(E1293*F1293,2)</f>
        <v>0</v>
      </c>
      <c r="H1293" s="173"/>
      <c r="I1293" s="174">
        <f>ROUND(E1293*H1293,2)</f>
        <v>0</v>
      </c>
      <c r="J1293" s="173"/>
      <c r="K1293" s="174">
        <f>ROUND(E1293*J1293,2)</f>
        <v>0</v>
      </c>
      <c r="L1293" s="174">
        <v>21</v>
      </c>
      <c r="M1293" s="174">
        <f>G1293*(1+L1293/100)</f>
        <v>0</v>
      </c>
      <c r="N1293" s="174">
        <v>1.1E-4</v>
      </c>
      <c r="O1293" s="174">
        <f>ROUND(E1293*N1293,2)</f>
        <v>0</v>
      </c>
      <c r="P1293" s="174">
        <v>0</v>
      </c>
      <c r="Q1293" s="174">
        <f>ROUND(E1293*P1293,2)</f>
        <v>0</v>
      </c>
      <c r="R1293" s="174"/>
      <c r="S1293" s="175" t="s">
        <v>131</v>
      </c>
      <c r="T1293" s="157">
        <v>0.15620000000000001</v>
      </c>
      <c r="U1293" s="157">
        <f>ROUND(E1293*T1293,2)</f>
        <v>0.62</v>
      </c>
      <c r="V1293" s="157"/>
      <c r="W1293" s="157" t="s">
        <v>132</v>
      </c>
      <c r="X1293" s="148"/>
      <c r="Y1293" s="148"/>
      <c r="Z1293" s="148"/>
      <c r="AA1293" s="148"/>
      <c r="AB1293" s="148"/>
      <c r="AC1293" s="148"/>
      <c r="AD1293" s="148"/>
      <c r="AE1293" s="148"/>
      <c r="AF1293" s="148" t="s">
        <v>861</v>
      </c>
      <c r="AG1293" s="148"/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</row>
    <row r="1294" spans="1:59" outlineLevel="1" x14ac:dyDescent="0.2">
      <c r="A1294" s="155"/>
      <c r="B1294" s="156"/>
      <c r="C1294" s="187" t="s">
        <v>499</v>
      </c>
      <c r="D1294" s="158"/>
      <c r="E1294" s="159">
        <v>2</v>
      </c>
      <c r="F1294" s="157"/>
      <c r="G1294" s="157"/>
      <c r="H1294" s="157"/>
      <c r="I1294" s="157"/>
      <c r="J1294" s="157"/>
      <c r="K1294" s="157"/>
      <c r="L1294" s="157"/>
      <c r="M1294" s="157"/>
      <c r="N1294" s="157"/>
      <c r="O1294" s="157"/>
      <c r="P1294" s="157"/>
      <c r="Q1294" s="157"/>
      <c r="R1294" s="157"/>
      <c r="S1294" s="157"/>
      <c r="T1294" s="157"/>
      <c r="U1294" s="157"/>
      <c r="V1294" s="157"/>
      <c r="W1294" s="157"/>
      <c r="X1294" s="148"/>
      <c r="Y1294" s="148"/>
      <c r="Z1294" s="148"/>
      <c r="AA1294" s="148"/>
      <c r="AB1294" s="148"/>
      <c r="AC1294" s="148"/>
      <c r="AD1294" s="148"/>
      <c r="AE1294" s="148"/>
      <c r="AF1294" s="148" t="s">
        <v>135</v>
      </c>
      <c r="AG1294" s="148">
        <v>0</v>
      </c>
      <c r="AH1294" s="148"/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</row>
    <row r="1295" spans="1:59" outlineLevel="1" x14ac:dyDescent="0.2">
      <c r="A1295" s="155"/>
      <c r="B1295" s="156"/>
      <c r="C1295" s="187" t="s">
        <v>500</v>
      </c>
      <c r="D1295" s="158"/>
      <c r="E1295" s="159">
        <v>2</v>
      </c>
      <c r="F1295" s="157"/>
      <c r="G1295" s="157"/>
      <c r="H1295" s="157"/>
      <c r="I1295" s="157"/>
      <c r="J1295" s="157"/>
      <c r="K1295" s="157"/>
      <c r="L1295" s="157"/>
      <c r="M1295" s="157"/>
      <c r="N1295" s="157"/>
      <c r="O1295" s="157"/>
      <c r="P1295" s="157"/>
      <c r="Q1295" s="157"/>
      <c r="R1295" s="157"/>
      <c r="S1295" s="157"/>
      <c r="T1295" s="157"/>
      <c r="U1295" s="157"/>
      <c r="V1295" s="157"/>
      <c r="W1295" s="157"/>
      <c r="X1295" s="148"/>
      <c r="Y1295" s="148"/>
      <c r="Z1295" s="148"/>
      <c r="AA1295" s="148"/>
      <c r="AB1295" s="148"/>
      <c r="AC1295" s="148"/>
      <c r="AD1295" s="148"/>
      <c r="AE1295" s="148"/>
      <c r="AF1295" s="148" t="s">
        <v>135</v>
      </c>
      <c r="AG1295" s="148">
        <v>0</v>
      </c>
      <c r="AH1295" s="148"/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</row>
    <row r="1296" spans="1:59" ht="22.5" outlineLevel="1" x14ac:dyDescent="0.2">
      <c r="A1296" s="169">
        <v>198</v>
      </c>
      <c r="B1296" s="170" t="s">
        <v>910</v>
      </c>
      <c r="C1296" s="186" t="s">
        <v>911</v>
      </c>
      <c r="D1296" s="171" t="s">
        <v>294</v>
      </c>
      <c r="E1296" s="172">
        <v>4</v>
      </c>
      <c r="F1296" s="173"/>
      <c r="G1296" s="174">
        <f>ROUND(E1296*F1296,2)</f>
        <v>0</v>
      </c>
      <c r="H1296" s="173"/>
      <c r="I1296" s="174">
        <f>ROUND(E1296*H1296,2)</f>
        <v>0</v>
      </c>
      <c r="J1296" s="173"/>
      <c r="K1296" s="174">
        <f>ROUND(E1296*J1296,2)</f>
        <v>0</v>
      </c>
      <c r="L1296" s="174">
        <v>21</v>
      </c>
      <c r="M1296" s="174">
        <f>G1296*(1+L1296/100)</f>
        <v>0</v>
      </c>
      <c r="N1296" s="174">
        <v>9.0000000000000006E-5</v>
      </c>
      <c r="O1296" s="174">
        <f>ROUND(E1296*N1296,2)</f>
        <v>0</v>
      </c>
      <c r="P1296" s="174">
        <v>0</v>
      </c>
      <c r="Q1296" s="174">
        <f>ROUND(E1296*P1296,2)</f>
        <v>0</v>
      </c>
      <c r="R1296" s="174"/>
      <c r="S1296" s="175" t="s">
        <v>131</v>
      </c>
      <c r="T1296" s="157">
        <v>0.2475</v>
      </c>
      <c r="U1296" s="157">
        <f>ROUND(E1296*T1296,2)</f>
        <v>0.99</v>
      </c>
      <c r="V1296" s="157"/>
      <c r="W1296" s="157" t="s">
        <v>132</v>
      </c>
      <c r="X1296" s="148"/>
      <c r="Y1296" s="148"/>
      <c r="Z1296" s="148"/>
      <c r="AA1296" s="148"/>
      <c r="AB1296" s="148"/>
      <c r="AC1296" s="148"/>
      <c r="AD1296" s="148"/>
      <c r="AE1296" s="148"/>
      <c r="AF1296" s="148" t="s">
        <v>861</v>
      </c>
      <c r="AG1296" s="148"/>
      <c r="AH1296" s="148"/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</row>
    <row r="1297" spans="1:59" outlineLevel="1" x14ac:dyDescent="0.2">
      <c r="A1297" s="155"/>
      <c r="B1297" s="156"/>
      <c r="C1297" s="187" t="s">
        <v>499</v>
      </c>
      <c r="D1297" s="158"/>
      <c r="E1297" s="159">
        <v>2</v>
      </c>
      <c r="F1297" s="157"/>
      <c r="G1297" s="157"/>
      <c r="H1297" s="157"/>
      <c r="I1297" s="157"/>
      <c r="J1297" s="157"/>
      <c r="K1297" s="157"/>
      <c r="L1297" s="157"/>
      <c r="M1297" s="157"/>
      <c r="N1297" s="157"/>
      <c r="O1297" s="157"/>
      <c r="P1297" s="157"/>
      <c r="Q1297" s="157"/>
      <c r="R1297" s="157"/>
      <c r="S1297" s="157"/>
      <c r="T1297" s="157"/>
      <c r="U1297" s="157"/>
      <c r="V1297" s="157"/>
      <c r="W1297" s="157"/>
      <c r="X1297" s="148"/>
      <c r="Y1297" s="148"/>
      <c r="Z1297" s="148"/>
      <c r="AA1297" s="148"/>
      <c r="AB1297" s="148"/>
      <c r="AC1297" s="148"/>
      <c r="AD1297" s="148"/>
      <c r="AE1297" s="148"/>
      <c r="AF1297" s="148" t="s">
        <v>135</v>
      </c>
      <c r="AG1297" s="148">
        <v>0</v>
      </c>
      <c r="AH1297" s="148"/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</row>
    <row r="1298" spans="1:59" outlineLevel="1" x14ac:dyDescent="0.2">
      <c r="A1298" s="155"/>
      <c r="B1298" s="156"/>
      <c r="C1298" s="187" t="s">
        <v>500</v>
      </c>
      <c r="D1298" s="158"/>
      <c r="E1298" s="159">
        <v>2</v>
      </c>
      <c r="F1298" s="157"/>
      <c r="G1298" s="157"/>
      <c r="H1298" s="157"/>
      <c r="I1298" s="157"/>
      <c r="J1298" s="157"/>
      <c r="K1298" s="157"/>
      <c r="L1298" s="157"/>
      <c r="M1298" s="157"/>
      <c r="N1298" s="157"/>
      <c r="O1298" s="157"/>
      <c r="P1298" s="157"/>
      <c r="Q1298" s="157"/>
      <c r="R1298" s="157"/>
      <c r="S1298" s="157"/>
      <c r="T1298" s="157"/>
      <c r="U1298" s="157"/>
      <c r="V1298" s="157"/>
      <c r="W1298" s="157"/>
      <c r="X1298" s="148"/>
      <c r="Y1298" s="148"/>
      <c r="Z1298" s="148"/>
      <c r="AA1298" s="148"/>
      <c r="AB1298" s="148"/>
      <c r="AC1298" s="148"/>
      <c r="AD1298" s="148"/>
      <c r="AE1298" s="148"/>
      <c r="AF1298" s="148" t="s">
        <v>135</v>
      </c>
      <c r="AG1298" s="148">
        <v>0</v>
      </c>
      <c r="AH1298" s="148"/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</row>
    <row r="1299" spans="1:59" ht="22.5" outlineLevel="1" x14ac:dyDescent="0.2">
      <c r="A1299" s="169">
        <v>199</v>
      </c>
      <c r="B1299" s="170" t="s">
        <v>912</v>
      </c>
      <c r="C1299" s="186" t="s">
        <v>913</v>
      </c>
      <c r="D1299" s="171" t="s">
        <v>211</v>
      </c>
      <c r="E1299" s="172">
        <v>240</v>
      </c>
      <c r="F1299" s="173"/>
      <c r="G1299" s="174">
        <f>ROUND(E1299*F1299,2)</f>
        <v>0</v>
      </c>
      <c r="H1299" s="173"/>
      <c r="I1299" s="174">
        <f>ROUND(E1299*H1299,2)</f>
        <v>0</v>
      </c>
      <c r="J1299" s="173"/>
      <c r="K1299" s="174">
        <f>ROUND(E1299*J1299,2)</f>
        <v>0</v>
      </c>
      <c r="L1299" s="174">
        <v>21</v>
      </c>
      <c r="M1299" s="174">
        <f>G1299*(1+L1299/100)</f>
        <v>0</v>
      </c>
      <c r="N1299" s="174">
        <v>1.6000000000000001E-4</v>
      </c>
      <c r="O1299" s="174">
        <f>ROUND(E1299*N1299,2)</f>
        <v>0.04</v>
      </c>
      <c r="P1299" s="174">
        <v>0</v>
      </c>
      <c r="Q1299" s="174">
        <f>ROUND(E1299*P1299,2)</f>
        <v>0</v>
      </c>
      <c r="R1299" s="174"/>
      <c r="S1299" s="175" t="s">
        <v>131</v>
      </c>
      <c r="T1299" s="157">
        <v>7.0000000000000007E-2</v>
      </c>
      <c r="U1299" s="157">
        <f>ROUND(E1299*T1299,2)</f>
        <v>16.8</v>
      </c>
      <c r="V1299" s="157"/>
      <c r="W1299" s="157" t="s">
        <v>132</v>
      </c>
      <c r="X1299" s="148"/>
      <c r="Y1299" s="148"/>
      <c r="Z1299" s="148"/>
      <c r="AA1299" s="148"/>
      <c r="AB1299" s="148"/>
      <c r="AC1299" s="148"/>
      <c r="AD1299" s="148"/>
      <c r="AE1299" s="148"/>
      <c r="AF1299" s="148" t="s">
        <v>861</v>
      </c>
      <c r="AG1299" s="148"/>
      <c r="AH1299" s="148"/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</row>
    <row r="1300" spans="1:59" outlineLevel="1" x14ac:dyDescent="0.2">
      <c r="A1300" s="155"/>
      <c r="B1300" s="156"/>
      <c r="C1300" s="187" t="s">
        <v>914</v>
      </c>
      <c r="D1300" s="158"/>
      <c r="E1300" s="159">
        <v>125</v>
      </c>
      <c r="F1300" s="157"/>
      <c r="G1300" s="157"/>
      <c r="H1300" s="157"/>
      <c r="I1300" s="157"/>
      <c r="J1300" s="157"/>
      <c r="K1300" s="157"/>
      <c r="L1300" s="157"/>
      <c r="M1300" s="157"/>
      <c r="N1300" s="157"/>
      <c r="O1300" s="157"/>
      <c r="P1300" s="157"/>
      <c r="Q1300" s="157"/>
      <c r="R1300" s="157"/>
      <c r="S1300" s="157"/>
      <c r="T1300" s="157"/>
      <c r="U1300" s="157"/>
      <c r="V1300" s="157"/>
      <c r="W1300" s="157"/>
      <c r="X1300" s="148"/>
      <c r="Y1300" s="148"/>
      <c r="Z1300" s="148"/>
      <c r="AA1300" s="148"/>
      <c r="AB1300" s="148"/>
      <c r="AC1300" s="148"/>
      <c r="AD1300" s="148"/>
      <c r="AE1300" s="148"/>
      <c r="AF1300" s="148" t="s">
        <v>135</v>
      </c>
      <c r="AG1300" s="148">
        <v>0</v>
      </c>
      <c r="AH1300" s="148"/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</row>
    <row r="1301" spans="1:59" outlineLevel="1" x14ac:dyDescent="0.2">
      <c r="A1301" s="155"/>
      <c r="B1301" s="156"/>
      <c r="C1301" s="187" t="s">
        <v>915</v>
      </c>
      <c r="D1301" s="158"/>
      <c r="E1301" s="159">
        <v>115</v>
      </c>
      <c r="F1301" s="157"/>
      <c r="G1301" s="157"/>
      <c r="H1301" s="157"/>
      <c r="I1301" s="157"/>
      <c r="J1301" s="157"/>
      <c r="K1301" s="157"/>
      <c r="L1301" s="157"/>
      <c r="M1301" s="157"/>
      <c r="N1301" s="157"/>
      <c r="O1301" s="157"/>
      <c r="P1301" s="157"/>
      <c r="Q1301" s="157"/>
      <c r="R1301" s="157"/>
      <c r="S1301" s="157"/>
      <c r="T1301" s="157"/>
      <c r="U1301" s="157"/>
      <c r="V1301" s="157"/>
      <c r="W1301" s="157"/>
      <c r="X1301" s="148"/>
      <c r="Y1301" s="148"/>
      <c r="Z1301" s="148"/>
      <c r="AA1301" s="148"/>
      <c r="AB1301" s="148"/>
      <c r="AC1301" s="148"/>
      <c r="AD1301" s="148"/>
      <c r="AE1301" s="148"/>
      <c r="AF1301" s="148" t="s">
        <v>135</v>
      </c>
      <c r="AG1301" s="148">
        <v>0</v>
      </c>
      <c r="AH1301" s="148"/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</row>
    <row r="1302" spans="1:59" ht="22.5" outlineLevel="1" x14ac:dyDescent="0.2">
      <c r="A1302" s="169">
        <v>200</v>
      </c>
      <c r="B1302" s="170" t="s">
        <v>916</v>
      </c>
      <c r="C1302" s="186" t="s">
        <v>917</v>
      </c>
      <c r="D1302" s="171" t="s">
        <v>211</v>
      </c>
      <c r="E1302" s="172">
        <v>96</v>
      </c>
      <c r="F1302" s="173"/>
      <c r="G1302" s="174">
        <f>ROUND(E1302*F1302,2)</f>
        <v>0</v>
      </c>
      <c r="H1302" s="173"/>
      <c r="I1302" s="174">
        <f>ROUND(E1302*H1302,2)</f>
        <v>0</v>
      </c>
      <c r="J1302" s="173"/>
      <c r="K1302" s="174">
        <f>ROUND(E1302*J1302,2)</f>
        <v>0</v>
      </c>
      <c r="L1302" s="174">
        <v>21</v>
      </c>
      <c r="M1302" s="174">
        <f>G1302*(1+L1302/100)</f>
        <v>0</v>
      </c>
      <c r="N1302" s="174">
        <v>2.1000000000000001E-4</v>
      </c>
      <c r="O1302" s="174">
        <f>ROUND(E1302*N1302,2)</f>
        <v>0.02</v>
      </c>
      <c r="P1302" s="174">
        <v>0</v>
      </c>
      <c r="Q1302" s="174">
        <f>ROUND(E1302*P1302,2)</f>
        <v>0</v>
      </c>
      <c r="R1302" s="174"/>
      <c r="S1302" s="175" t="s">
        <v>131</v>
      </c>
      <c r="T1302" s="157">
        <v>7.0000000000000007E-2</v>
      </c>
      <c r="U1302" s="157">
        <f>ROUND(E1302*T1302,2)</f>
        <v>6.72</v>
      </c>
      <c r="V1302" s="157"/>
      <c r="W1302" s="157" t="s">
        <v>132</v>
      </c>
      <c r="X1302" s="148"/>
      <c r="Y1302" s="148"/>
      <c r="Z1302" s="148"/>
      <c r="AA1302" s="148"/>
      <c r="AB1302" s="148"/>
      <c r="AC1302" s="148"/>
      <c r="AD1302" s="148"/>
      <c r="AE1302" s="148"/>
      <c r="AF1302" s="148" t="s">
        <v>861</v>
      </c>
      <c r="AG1302" s="148"/>
      <c r="AH1302" s="148"/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</row>
    <row r="1303" spans="1:59" outlineLevel="1" x14ac:dyDescent="0.2">
      <c r="A1303" s="155"/>
      <c r="B1303" s="156"/>
      <c r="C1303" s="187" t="s">
        <v>918</v>
      </c>
      <c r="D1303" s="158"/>
      <c r="E1303" s="159">
        <v>48</v>
      </c>
      <c r="F1303" s="157"/>
      <c r="G1303" s="157"/>
      <c r="H1303" s="157"/>
      <c r="I1303" s="157"/>
      <c r="J1303" s="157"/>
      <c r="K1303" s="157"/>
      <c r="L1303" s="157"/>
      <c r="M1303" s="157"/>
      <c r="N1303" s="157"/>
      <c r="O1303" s="157"/>
      <c r="P1303" s="157"/>
      <c r="Q1303" s="157"/>
      <c r="R1303" s="157"/>
      <c r="S1303" s="157"/>
      <c r="T1303" s="157"/>
      <c r="U1303" s="157"/>
      <c r="V1303" s="157"/>
      <c r="W1303" s="157"/>
      <c r="X1303" s="148"/>
      <c r="Y1303" s="148"/>
      <c r="Z1303" s="148"/>
      <c r="AA1303" s="148"/>
      <c r="AB1303" s="148"/>
      <c r="AC1303" s="148"/>
      <c r="AD1303" s="148"/>
      <c r="AE1303" s="148"/>
      <c r="AF1303" s="148" t="s">
        <v>135</v>
      </c>
      <c r="AG1303" s="148">
        <v>0</v>
      </c>
      <c r="AH1303" s="148"/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</row>
    <row r="1304" spans="1:59" outlineLevel="1" x14ac:dyDescent="0.2">
      <c r="A1304" s="155"/>
      <c r="B1304" s="156"/>
      <c r="C1304" s="187" t="s">
        <v>919</v>
      </c>
      <c r="D1304" s="158"/>
      <c r="E1304" s="159">
        <v>48</v>
      </c>
      <c r="F1304" s="157"/>
      <c r="G1304" s="157"/>
      <c r="H1304" s="157"/>
      <c r="I1304" s="157"/>
      <c r="J1304" s="157"/>
      <c r="K1304" s="157"/>
      <c r="L1304" s="157"/>
      <c r="M1304" s="157"/>
      <c r="N1304" s="157"/>
      <c r="O1304" s="157"/>
      <c r="P1304" s="157"/>
      <c r="Q1304" s="157"/>
      <c r="R1304" s="157"/>
      <c r="S1304" s="157"/>
      <c r="T1304" s="157"/>
      <c r="U1304" s="157"/>
      <c r="V1304" s="157"/>
      <c r="W1304" s="157"/>
      <c r="X1304" s="148"/>
      <c r="Y1304" s="148"/>
      <c r="Z1304" s="148"/>
      <c r="AA1304" s="148"/>
      <c r="AB1304" s="148"/>
      <c r="AC1304" s="148"/>
      <c r="AD1304" s="148"/>
      <c r="AE1304" s="148"/>
      <c r="AF1304" s="148" t="s">
        <v>135</v>
      </c>
      <c r="AG1304" s="148">
        <v>0</v>
      </c>
      <c r="AH1304" s="148"/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</row>
    <row r="1305" spans="1:59" ht="22.5" outlineLevel="1" x14ac:dyDescent="0.2">
      <c r="A1305" s="169">
        <v>201</v>
      </c>
      <c r="B1305" s="170" t="s">
        <v>920</v>
      </c>
      <c r="C1305" s="186" t="s">
        <v>921</v>
      </c>
      <c r="D1305" s="171" t="s">
        <v>211</v>
      </c>
      <c r="E1305" s="172">
        <v>6</v>
      </c>
      <c r="F1305" s="173"/>
      <c r="G1305" s="174">
        <f>ROUND(E1305*F1305,2)</f>
        <v>0</v>
      </c>
      <c r="H1305" s="173"/>
      <c r="I1305" s="174">
        <f>ROUND(E1305*H1305,2)</f>
        <v>0</v>
      </c>
      <c r="J1305" s="173"/>
      <c r="K1305" s="174">
        <f>ROUND(E1305*J1305,2)</f>
        <v>0</v>
      </c>
      <c r="L1305" s="174">
        <v>21</v>
      </c>
      <c r="M1305" s="174">
        <f>G1305*(1+L1305/100)</f>
        <v>0</v>
      </c>
      <c r="N1305" s="174">
        <v>6.4000000000000005E-4</v>
      </c>
      <c r="O1305" s="174">
        <f>ROUND(E1305*N1305,2)</f>
        <v>0</v>
      </c>
      <c r="P1305" s="174">
        <v>0</v>
      </c>
      <c r="Q1305" s="174">
        <f>ROUND(E1305*P1305,2)</f>
        <v>0</v>
      </c>
      <c r="R1305" s="174"/>
      <c r="S1305" s="175" t="s">
        <v>131</v>
      </c>
      <c r="T1305" s="157">
        <v>8.3510000000000001E-2</v>
      </c>
      <c r="U1305" s="157">
        <f>ROUND(E1305*T1305,2)</f>
        <v>0.5</v>
      </c>
      <c r="V1305" s="157"/>
      <c r="W1305" s="157" t="s">
        <v>132</v>
      </c>
      <c r="X1305" s="148"/>
      <c r="Y1305" s="148"/>
      <c r="Z1305" s="148"/>
      <c r="AA1305" s="148"/>
      <c r="AB1305" s="148"/>
      <c r="AC1305" s="148"/>
      <c r="AD1305" s="148"/>
      <c r="AE1305" s="148"/>
      <c r="AF1305" s="148" t="s">
        <v>861</v>
      </c>
      <c r="AG1305" s="148"/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</row>
    <row r="1306" spans="1:59" outlineLevel="1" x14ac:dyDescent="0.2">
      <c r="A1306" s="155"/>
      <c r="B1306" s="156"/>
      <c r="C1306" s="187" t="s">
        <v>716</v>
      </c>
      <c r="D1306" s="158"/>
      <c r="E1306" s="159">
        <v>3</v>
      </c>
      <c r="F1306" s="157"/>
      <c r="G1306" s="157"/>
      <c r="H1306" s="157"/>
      <c r="I1306" s="157"/>
      <c r="J1306" s="157"/>
      <c r="K1306" s="157"/>
      <c r="L1306" s="157"/>
      <c r="M1306" s="157"/>
      <c r="N1306" s="157"/>
      <c r="O1306" s="157"/>
      <c r="P1306" s="157"/>
      <c r="Q1306" s="157"/>
      <c r="R1306" s="157"/>
      <c r="S1306" s="157"/>
      <c r="T1306" s="157"/>
      <c r="U1306" s="157"/>
      <c r="V1306" s="157"/>
      <c r="W1306" s="157"/>
      <c r="X1306" s="148"/>
      <c r="Y1306" s="148"/>
      <c r="Z1306" s="148"/>
      <c r="AA1306" s="148"/>
      <c r="AB1306" s="148"/>
      <c r="AC1306" s="148"/>
      <c r="AD1306" s="148"/>
      <c r="AE1306" s="148"/>
      <c r="AF1306" s="148" t="s">
        <v>135</v>
      </c>
      <c r="AG1306" s="148">
        <v>0</v>
      </c>
      <c r="AH1306" s="148"/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</row>
    <row r="1307" spans="1:59" outlineLevel="1" x14ac:dyDescent="0.2">
      <c r="A1307" s="155"/>
      <c r="B1307" s="156"/>
      <c r="C1307" s="187" t="s">
        <v>750</v>
      </c>
      <c r="D1307" s="158"/>
      <c r="E1307" s="159">
        <v>3</v>
      </c>
      <c r="F1307" s="157"/>
      <c r="G1307" s="157"/>
      <c r="H1307" s="157"/>
      <c r="I1307" s="157"/>
      <c r="J1307" s="157"/>
      <c r="K1307" s="157"/>
      <c r="L1307" s="157"/>
      <c r="M1307" s="157"/>
      <c r="N1307" s="157"/>
      <c r="O1307" s="157"/>
      <c r="P1307" s="157"/>
      <c r="Q1307" s="157"/>
      <c r="R1307" s="157"/>
      <c r="S1307" s="157"/>
      <c r="T1307" s="157"/>
      <c r="U1307" s="157"/>
      <c r="V1307" s="157"/>
      <c r="W1307" s="157"/>
      <c r="X1307" s="148"/>
      <c r="Y1307" s="148"/>
      <c r="Z1307" s="148"/>
      <c r="AA1307" s="148"/>
      <c r="AB1307" s="148"/>
      <c r="AC1307" s="148"/>
      <c r="AD1307" s="148"/>
      <c r="AE1307" s="148"/>
      <c r="AF1307" s="148" t="s">
        <v>135</v>
      </c>
      <c r="AG1307" s="148">
        <v>0</v>
      </c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</row>
    <row r="1308" spans="1:59" ht="22.5" outlineLevel="1" x14ac:dyDescent="0.2">
      <c r="A1308" s="169">
        <v>202</v>
      </c>
      <c r="B1308" s="170" t="s">
        <v>922</v>
      </c>
      <c r="C1308" s="186" t="s">
        <v>923</v>
      </c>
      <c r="D1308" s="171" t="s">
        <v>211</v>
      </c>
      <c r="E1308" s="172">
        <v>46</v>
      </c>
      <c r="F1308" s="173"/>
      <c r="G1308" s="174">
        <f>ROUND(E1308*F1308,2)</f>
        <v>0</v>
      </c>
      <c r="H1308" s="173"/>
      <c r="I1308" s="174">
        <f>ROUND(E1308*H1308,2)</f>
        <v>0</v>
      </c>
      <c r="J1308" s="173"/>
      <c r="K1308" s="174">
        <f>ROUND(E1308*J1308,2)</f>
        <v>0</v>
      </c>
      <c r="L1308" s="174">
        <v>21</v>
      </c>
      <c r="M1308" s="174">
        <f>G1308*(1+L1308/100)</f>
        <v>0</v>
      </c>
      <c r="N1308" s="174">
        <v>2.2000000000000001E-4</v>
      </c>
      <c r="O1308" s="174">
        <f>ROUND(E1308*N1308,2)</f>
        <v>0.01</v>
      </c>
      <c r="P1308" s="174">
        <v>0</v>
      </c>
      <c r="Q1308" s="174">
        <f>ROUND(E1308*P1308,2)</f>
        <v>0</v>
      </c>
      <c r="R1308" s="174"/>
      <c r="S1308" s="175" t="s">
        <v>131</v>
      </c>
      <c r="T1308" s="157">
        <v>7.0000000000000007E-2</v>
      </c>
      <c r="U1308" s="157">
        <f>ROUND(E1308*T1308,2)</f>
        <v>3.22</v>
      </c>
      <c r="V1308" s="157"/>
      <c r="W1308" s="157" t="s">
        <v>132</v>
      </c>
      <c r="X1308" s="148"/>
      <c r="Y1308" s="148"/>
      <c r="Z1308" s="148"/>
      <c r="AA1308" s="148"/>
      <c r="AB1308" s="148"/>
      <c r="AC1308" s="148"/>
      <c r="AD1308" s="148"/>
      <c r="AE1308" s="148"/>
      <c r="AF1308" s="148" t="s">
        <v>861</v>
      </c>
      <c r="AG1308" s="148"/>
      <c r="AH1308" s="148"/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</row>
    <row r="1309" spans="1:59" outlineLevel="1" x14ac:dyDescent="0.2">
      <c r="A1309" s="155"/>
      <c r="B1309" s="156"/>
      <c r="C1309" s="187" t="s">
        <v>924</v>
      </c>
      <c r="D1309" s="158"/>
      <c r="E1309" s="159">
        <v>23</v>
      </c>
      <c r="F1309" s="157"/>
      <c r="G1309" s="157"/>
      <c r="H1309" s="157"/>
      <c r="I1309" s="157"/>
      <c r="J1309" s="157"/>
      <c r="K1309" s="157"/>
      <c r="L1309" s="157"/>
      <c r="M1309" s="157"/>
      <c r="N1309" s="157"/>
      <c r="O1309" s="157"/>
      <c r="P1309" s="157"/>
      <c r="Q1309" s="157"/>
      <c r="R1309" s="157"/>
      <c r="S1309" s="157"/>
      <c r="T1309" s="157"/>
      <c r="U1309" s="157"/>
      <c r="V1309" s="157"/>
      <c r="W1309" s="157"/>
      <c r="X1309" s="148"/>
      <c r="Y1309" s="148"/>
      <c r="Z1309" s="148"/>
      <c r="AA1309" s="148"/>
      <c r="AB1309" s="148"/>
      <c r="AC1309" s="148"/>
      <c r="AD1309" s="148"/>
      <c r="AE1309" s="148"/>
      <c r="AF1309" s="148" t="s">
        <v>135</v>
      </c>
      <c r="AG1309" s="148">
        <v>0</v>
      </c>
      <c r="AH1309" s="148"/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</row>
    <row r="1310" spans="1:59" outlineLevel="1" x14ac:dyDescent="0.2">
      <c r="A1310" s="155"/>
      <c r="B1310" s="156"/>
      <c r="C1310" s="187" t="s">
        <v>925</v>
      </c>
      <c r="D1310" s="158"/>
      <c r="E1310" s="159">
        <v>23</v>
      </c>
      <c r="F1310" s="157"/>
      <c r="G1310" s="157"/>
      <c r="H1310" s="157"/>
      <c r="I1310" s="157"/>
      <c r="J1310" s="157"/>
      <c r="K1310" s="157"/>
      <c r="L1310" s="157"/>
      <c r="M1310" s="157"/>
      <c r="N1310" s="157"/>
      <c r="O1310" s="157"/>
      <c r="P1310" s="157"/>
      <c r="Q1310" s="157"/>
      <c r="R1310" s="157"/>
      <c r="S1310" s="157"/>
      <c r="T1310" s="157"/>
      <c r="U1310" s="157"/>
      <c r="V1310" s="157"/>
      <c r="W1310" s="157"/>
      <c r="X1310" s="148"/>
      <c r="Y1310" s="148"/>
      <c r="Z1310" s="148"/>
      <c r="AA1310" s="148"/>
      <c r="AB1310" s="148"/>
      <c r="AC1310" s="148"/>
      <c r="AD1310" s="148"/>
      <c r="AE1310" s="148"/>
      <c r="AF1310" s="148" t="s">
        <v>135</v>
      </c>
      <c r="AG1310" s="148">
        <v>0</v>
      </c>
      <c r="AH1310" s="148"/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</row>
    <row r="1311" spans="1:59" ht="22.5" outlineLevel="1" x14ac:dyDescent="0.2">
      <c r="A1311" s="169">
        <v>203</v>
      </c>
      <c r="B1311" s="170" t="s">
        <v>926</v>
      </c>
      <c r="C1311" s="186" t="s">
        <v>927</v>
      </c>
      <c r="D1311" s="171" t="s">
        <v>211</v>
      </c>
      <c r="E1311" s="172">
        <v>50</v>
      </c>
      <c r="F1311" s="173"/>
      <c r="G1311" s="174">
        <f>ROUND(E1311*F1311,2)</f>
        <v>0</v>
      </c>
      <c r="H1311" s="173"/>
      <c r="I1311" s="174">
        <f>ROUND(E1311*H1311,2)</f>
        <v>0</v>
      </c>
      <c r="J1311" s="173"/>
      <c r="K1311" s="174">
        <f>ROUND(E1311*J1311,2)</f>
        <v>0</v>
      </c>
      <c r="L1311" s="174">
        <v>21</v>
      </c>
      <c r="M1311" s="174">
        <f>G1311*(1+L1311/100)</f>
        <v>0</v>
      </c>
      <c r="N1311" s="174">
        <v>6.0000000000000002E-5</v>
      </c>
      <c r="O1311" s="174">
        <f>ROUND(E1311*N1311,2)</f>
        <v>0</v>
      </c>
      <c r="P1311" s="174">
        <v>0</v>
      </c>
      <c r="Q1311" s="174">
        <f>ROUND(E1311*P1311,2)</f>
        <v>0</v>
      </c>
      <c r="R1311" s="174"/>
      <c r="S1311" s="175" t="s">
        <v>131</v>
      </c>
      <c r="T1311" s="157">
        <v>9.0499999999999997E-2</v>
      </c>
      <c r="U1311" s="157">
        <f>ROUND(E1311*T1311,2)</f>
        <v>4.53</v>
      </c>
      <c r="V1311" s="157"/>
      <c r="W1311" s="157" t="s">
        <v>132</v>
      </c>
      <c r="X1311" s="148"/>
      <c r="Y1311" s="148"/>
      <c r="Z1311" s="148"/>
      <c r="AA1311" s="148"/>
      <c r="AB1311" s="148"/>
      <c r="AC1311" s="148"/>
      <c r="AD1311" s="148"/>
      <c r="AE1311" s="148"/>
      <c r="AF1311" s="148" t="s">
        <v>861</v>
      </c>
      <c r="AG1311" s="148"/>
      <c r="AH1311" s="148"/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</row>
    <row r="1312" spans="1:59" outlineLevel="1" x14ac:dyDescent="0.2">
      <c r="A1312" s="155"/>
      <c r="B1312" s="156"/>
      <c r="C1312" s="187" t="s">
        <v>928</v>
      </c>
      <c r="D1312" s="158"/>
      <c r="E1312" s="159">
        <v>30</v>
      </c>
      <c r="F1312" s="157"/>
      <c r="G1312" s="157"/>
      <c r="H1312" s="157"/>
      <c r="I1312" s="157"/>
      <c r="J1312" s="157"/>
      <c r="K1312" s="157"/>
      <c r="L1312" s="157"/>
      <c r="M1312" s="157"/>
      <c r="N1312" s="157"/>
      <c r="O1312" s="157"/>
      <c r="P1312" s="157"/>
      <c r="Q1312" s="157"/>
      <c r="R1312" s="157"/>
      <c r="S1312" s="157"/>
      <c r="T1312" s="157"/>
      <c r="U1312" s="157"/>
      <c r="V1312" s="157"/>
      <c r="W1312" s="157"/>
      <c r="X1312" s="148"/>
      <c r="Y1312" s="148"/>
      <c r="Z1312" s="148"/>
      <c r="AA1312" s="148"/>
      <c r="AB1312" s="148"/>
      <c r="AC1312" s="148"/>
      <c r="AD1312" s="148"/>
      <c r="AE1312" s="148"/>
      <c r="AF1312" s="148" t="s">
        <v>135</v>
      </c>
      <c r="AG1312" s="148">
        <v>0</v>
      </c>
      <c r="AH1312" s="148"/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</row>
    <row r="1313" spans="1:59" outlineLevel="1" x14ac:dyDescent="0.2">
      <c r="A1313" s="155"/>
      <c r="B1313" s="156"/>
      <c r="C1313" s="187" t="s">
        <v>929</v>
      </c>
      <c r="D1313" s="158"/>
      <c r="E1313" s="159">
        <v>20</v>
      </c>
      <c r="F1313" s="157"/>
      <c r="G1313" s="157"/>
      <c r="H1313" s="157"/>
      <c r="I1313" s="157"/>
      <c r="J1313" s="157"/>
      <c r="K1313" s="157"/>
      <c r="L1313" s="157"/>
      <c r="M1313" s="157"/>
      <c r="N1313" s="157"/>
      <c r="O1313" s="157"/>
      <c r="P1313" s="157"/>
      <c r="Q1313" s="157"/>
      <c r="R1313" s="157"/>
      <c r="S1313" s="157"/>
      <c r="T1313" s="157"/>
      <c r="U1313" s="157"/>
      <c r="V1313" s="157"/>
      <c r="W1313" s="157"/>
      <c r="X1313" s="148"/>
      <c r="Y1313" s="148"/>
      <c r="Z1313" s="148"/>
      <c r="AA1313" s="148"/>
      <c r="AB1313" s="148"/>
      <c r="AC1313" s="148"/>
      <c r="AD1313" s="148"/>
      <c r="AE1313" s="148"/>
      <c r="AF1313" s="148" t="s">
        <v>135</v>
      </c>
      <c r="AG1313" s="148">
        <v>0</v>
      </c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</row>
    <row r="1314" spans="1:59" ht="22.5" outlineLevel="1" x14ac:dyDescent="0.2">
      <c r="A1314" s="169">
        <v>204</v>
      </c>
      <c r="B1314" s="170" t="s">
        <v>930</v>
      </c>
      <c r="C1314" s="186" t="s">
        <v>931</v>
      </c>
      <c r="D1314" s="171" t="s">
        <v>211</v>
      </c>
      <c r="E1314" s="172">
        <v>14</v>
      </c>
      <c r="F1314" s="173"/>
      <c r="G1314" s="174">
        <f>ROUND(E1314*F1314,2)</f>
        <v>0</v>
      </c>
      <c r="H1314" s="173"/>
      <c r="I1314" s="174">
        <f>ROUND(E1314*H1314,2)</f>
        <v>0</v>
      </c>
      <c r="J1314" s="173"/>
      <c r="K1314" s="174">
        <f>ROUND(E1314*J1314,2)</f>
        <v>0</v>
      </c>
      <c r="L1314" s="174">
        <v>21</v>
      </c>
      <c r="M1314" s="174">
        <f>G1314*(1+L1314/100)</f>
        <v>0</v>
      </c>
      <c r="N1314" s="174">
        <v>2.0000000000000001E-4</v>
      </c>
      <c r="O1314" s="174">
        <f>ROUND(E1314*N1314,2)</f>
        <v>0</v>
      </c>
      <c r="P1314" s="174">
        <v>0</v>
      </c>
      <c r="Q1314" s="174">
        <f>ROUND(E1314*P1314,2)</f>
        <v>0</v>
      </c>
      <c r="R1314" s="174"/>
      <c r="S1314" s="175" t="s">
        <v>131</v>
      </c>
      <c r="T1314" s="157">
        <v>4.6670000000000003E-2</v>
      </c>
      <c r="U1314" s="157">
        <f>ROUND(E1314*T1314,2)</f>
        <v>0.65</v>
      </c>
      <c r="V1314" s="157"/>
      <c r="W1314" s="157" t="s">
        <v>132</v>
      </c>
      <c r="X1314" s="148"/>
      <c r="Y1314" s="148"/>
      <c r="Z1314" s="148"/>
      <c r="AA1314" s="148"/>
      <c r="AB1314" s="148"/>
      <c r="AC1314" s="148"/>
      <c r="AD1314" s="148"/>
      <c r="AE1314" s="148"/>
      <c r="AF1314" s="148" t="s">
        <v>861</v>
      </c>
      <c r="AG1314" s="148"/>
      <c r="AH1314" s="148"/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</row>
    <row r="1315" spans="1:59" outlineLevel="1" x14ac:dyDescent="0.2">
      <c r="A1315" s="155"/>
      <c r="B1315" s="156"/>
      <c r="C1315" s="187" t="s">
        <v>507</v>
      </c>
      <c r="D1315" s="158"/>
      <c r="E1315" s="159">
        <v>8</v>
      </c>
      <c r="F1315" s="157"/>
      <c r="G1315" s="157"/>
      <c r="H1315" s="157"/>
      <c r="I1315" s="157"/>
      <c r="J1315" s="157"/>
      <c r="K1315" s="157"/>
      <c r="L1315" s="157"/>
      <c r="M1315" s="157"/>
      <c r="N1315" s="157"/>
      <c r="O1315" s="157"/>
      <c r="P1315" s="157"/>
      <c r="Q1315" s="157"/>
      <c r="R1315" s="157"/>
      <c r="S1315" s="157"/>
      <c r="T1315" s="157"/>
      <c r="U1315" s="157"/>
      <c r="V1315" s="157"/>
      <c r="W1315" s="157"/>
      <c r="X1315" s="148"/>
      <c r="Y1315" s="148"/>
      <c r="Z1315" s="148"/>
      <c r="AA1315" s="148"/>
      <c r="AB1315" s="148"/>
      <c r="AC1315" s="148"/>
      <c r="AD1315" s="148"/>
      <c r="AE1315" s="148"/>
      <c r="AF1315" s="148" t="s">
        <v>135</v>
      </c>
      <c r="AG1315" s="148">
        <v>0</v>
      </c>
      <c r="AH1315" s="148"/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</row>
    <row r="1316" spans="1:59" outlineLevel="1" x14ac:dyDescent="0.2">
      <c r="A1316" s="155"/>
      <c r="B1316" s="156"/>
      <c r="C1316" s="187" t="s">
        <v>508</v>
      </c>
      <c r="D1316" s="158"/>
      <c r="E1316" s="159">
        <v>6</v>
      </c>
      <c r="F1316" s="157"/>
      <c r="G1316" s="157"/>
      <c r="H1316" s="157"/>
      <c r="I1316" s="157"/>
      <c r="J1316" s="157"/>
      <c r="K1316" s="157"/>
      <c r="L1316" s="157"/>
      <c r="M1316" s="157"/>
      <c r="N1316" s="157"/>
      <c r="O1316" s="157"/>
      <c r="P1316" s="157"/>
      <c r="Q1316" s="157"/>
      <c r="R1316" s="157"/>
      <c r="S1316" s="157"/>
      <c r="T1316" s="157"/>
      <c r="U1316" s="157"/>
      <c r="V1316" s="157"/>
      <c r="W1316" s="157"/>
      <c r="X1316" s="148"/>
      <c r="Y1316" s="148"/>
      <c r="Z1316" s="148"/>
      <c r="AA1316" s="148"/>
      <c r="AB1316" s="148"/>
      <c r="AC1316" s="148"/>
      <c r="AD1316" s="148"/>
      <c r="AE1316" s="148"/>
      <c r="AF1316" s="148" t="s">
        <v>135</v>
      </c>
      <c r="AG1316" s="148">
        <v>0</v>
      </c>
      <c r="AH1316" s="148"/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</row>
    <row r="1317" spans="1:59" outlineLevel="1" x14ac:dyDescent="0.2">
      <c r="A1317" s="169">
        <v>205</v>
      </c>
      <c r="B1317" s="170" t="s">
        <v>932</v>
      </c>
      <c r="C1317" s="186" t="s">
        <v>933</v>
      </c>
      <c r="D1317" s="171" t="s">
        <v>294</v>
      </c>
      <c r="E1317" s="172">
        <v>54</v>
      </c>
      <c r="F1317" s="173"/>
      <c r="G1317" s="174">
        <f>ROUND(E1317*F1317,2)</f>
        <v>0</v>
      </c>
      <c r="H1317" s="173"/>
      <c r="I1317" s="174">
        <f>ROUND(E1317*H1317,2)</f>
        <v>0</v>
      </c>
      <c r="J1317" s="173"/>
      <c r="K1317" s="174">
        <f>ROUND(E1317*J1317,2)</f>
        <v>0</v>
      </c>
      <c r="L1317" s="174">
        <v>21</v>
      </c>
      <c r="M1317" s="174">
        <f>G1317*(1+L1317/100)</f>
        <v>0</v>
      </c>
      <c r="N1317" s="174">
        <v>0</v>
      </c>
      <c r="O1317" s="174">
        <f>ROUND(E1317*N1317,2)</f>
        <v>0</v>
      </c>
      <c r="P1317" s="174">
        <v>0</v>
      </c>
      <c r="Q1317" s="174">
        <f>ROUND(E1317*P1317,2)</f>
        <v>0</v>
      </c>
      <c r="R1317" s="174"/>
      <c r="S1317" s="175" t="s">
        <v>131</v>
      </c>
      <c r="T1317" s="157">
        <v>0.06</v>
      </c>
      <c r="U1317" s="157">
        <f>ROUND(E1317*T1317,2)</f>
        <v>3.24</v>
      </c>
      <c r="V1317" s="157"/>
      <c r="W1317" s="157" t="s">
        <v>132</v>
      </c>
      <c r="X1317" s="148"/>
      <c r="Y1317" s="148"/>
      <c r="Z1317" s="148"/>
      <c r="AA1317" s="148"/>
      <c r="AB1317" s="148"/>
      <c r="AC1317" s="148"/>
      <c r="AD1317" s="148"/>
      <c r="AE1317" s="148"/>
      <c r="AF1317" s="148" t="s">
        <v>861</v>
      </c>
      <c r="AG1317" s="148"/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</row>
    <row r="1318" spans="1:59" outlineLevel="1" x14ac:dyDescent="0.2">
      <c r="A1318" s="155"/>
      <c r="B1318" s="156"/>
      <c r="C1318" s="187" t="s">
        <v>934</v>
      </c>
      <c r="D1318" s="158"/>
      <c r="E1318" s="159">
        <v>28</v>
      </c>
      <c r="F1318" s="157"/>
      <c r="G1318" s="157"/>
      <c r="H1318" s="157"/>
      <c r="I1318" s="157"/>
      <c r="J1318" s="157"/>
      <c r="K1318" s="157"/>
      <c r="L1318" s="157"/>
      <c r="M1318" s="157"/>
      <c r="N1318" s="157"/>
      <c r="O1318" s="157"/>
      <c r="P1318" s="157"/>
      <c r="Q1318" s="157"/>
      <c r="R1318" s="157"/>
      <c r="S1318" s="157"/>
      <c r="T1318" s="157"/>
      <c r="U1318" s="157"/>
      <c r="V1318" s="157"/>
      <c r="W1318" s="157"/>
      <c r="X1318" s="148"/>
      <c r="Y1318" s="148"/>
      <c r="Z1318" s="148"/>
      <c r="AA1318" s="148"/>
      <c r="AB1318" s="148"/>
      <c r="AC1318" s="148"/>
      <c r="AD1318" s="148"/>
      <c r="AE1318" s="148"/>
      <c r="AF1318" s="148" t="s">
        <v>135</v>
      </c>
      <c r="AG1318" s="148">
        <v>0</v>
      </c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</row>
    <row r="1319" spans="1:59" outlineLevel="1" x14ac:dyDescent="0.2">
      <c r="A1319" s="155"/>
      <c r="B1319" s="156"/>
      <c r="C1319" s="187" t="s">
        <v>935</v>
      </c>
      <c r="D1319" s="158"/>
      <c r="E1319" s="159">
        <v>26</v>
      </c>
      <c r="F1319" s="157"/>
      <c r="G1319" s="157"/>
      <c r="H1319" s="157"/>
      <c r="I1319" s="157"/>
      <c r="J1319" s="157"/>
      <c r="K1319" s="157"/>
      <c r="L1319" s="157"/>
      <c r="M1319" s="157"/>
      <c r="N1319" s="157"/>
      <c r="O1319" s="157"/>
      <c r="P1319" s="157"/>
      <c r="Q1319" s="157"/>
      <c r="R1319" s="157"/>
      <c r="S1319" s="157"/>
      <c r="T1319" s="157"/>
      <c r="U1319" s="157"/>
      <c r="V1319" s="157"/>
      <c r="W1319" s="157"/>
      <c r="X1319" s="148"/>
      <c r="Y1319" s="148"/>
      <c r="Z1319" s="148"/>
      <c r="AA1319" s="148"/>
      <c r="AB1319" s="148"/>
      <c r="AC1319" s="148"/>
      <c r="AD1319" s="148"/>
      <c r="AE1319" s="148"/>
      <c r="AF1319" s="148" t="s">
        <v>135</v>
      </c>
      <c r="AG1319" s="148">
        <v>0</v>
      </c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</row>
    <row r="1320" spans="1:59" outlineLevel="1" x14ac:dyDescent="0.2">
      <c r="A1320" s="176">
        <v>206</v>
      </c>
      <c r="B1320" s="177" t="s">
        <v>936</v>
      </c>
      <c r="C1320" s="189" t="s">
        <v>937</v>
      </c>
      <c r="D1320" s="178" t="s">
        <v>601</v>
      </c>
      <c r="E1320" s="179">
        <v>1</v>
      </c>
      <c r="F1320" s="180"/>
      <c r="G1320" s="181">
        <f>ROUND(E1320*F1320,2)</f>
        <v>0</v>
      </c>
      <c r="H1320" s="180"/>
      <c r="I1320" s="181">
        <f>ROUND(E1320*H1320,2)</f>
        <v>0</v>
      </c>
      <c r="J1320" s="180"/>
      <c r="K1320" s="181">
        <f>ROUND(E1320*J1320,2)</f>
        <v>0</v>
      </c>
      <c r="L1320" s="181">
        <v>21</v>
      </c>
      <c r="M1320" s="181">
        <f>G1320*(1+L1320/100)</f>
        <v>0</v>
      </c>
      <c r="N1320" s="181">
        <v>0</v>
      </c>
      <c r="O1320" s="181">
        <f>ROUND(E1320*N1320,2)</f>
        <v>0</v>
      </c>
      <c r="P1320" s="181">
        <v>0</v>
      </c>
      <c r="Q1320" s="181">
        <f>ROUND(E1320*P1320,2)</f>
        <v>0</v>
      </c>
      <c r="R1320" s="181"/>
      <c r="S1320" s="182" t="s">
        <v>322</v>
      </c>
      <c r="T1320" s="157">
        <v>0</v>
      </c>
      <c r="U1320" s="157">
        <f>ROUND(E1320*T1320,2)</f>
        <v>0</v>
      </c>
      <c r="V1320" s="157"/>
      <c r="W1320" s="157" t="s">
        <v>190</v>
      </c>
      <c r="X1320" s="148"/>
      <c r="Y1320" s="148"/>
      <c r="Z1320" s="148"/>
      <c r="AA1320" s="148"/>
      <c r="AB1320" s="148"/>
      <c r="AC1320" s="148"/>
      <c r="AD1320" s="148"/>
      <c r="AE1320" s="148"/>
      <c r="AF1320" s="148" t="s">
        <v>191</v>
      </c>
      <c r="AG1320" s="148"/>
      <c r="AH1320" s="148"/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</row>
    <row r="1321" spans="1:59" outlineLevel="1" x14ac:dyDescent="0.2">
      <c r="A1321" s="176">
        <v>207</v>
      </c>
      <c r="B1321" s="177" t="s">
        <v>938</v>
      </c>
      <c r="C1321" s="189" t="s">
        <v>939</v>
      </c>
      <c r="D1321" s="178" t="s">
        <v>211</v>
      </c>
      <c r="E1321" s="179">
        <v>40</v>
      </c>
      <c r="F1321" s="180"/>
      <c r="G1321" s="181">
        <f>ROUND(E1321*F1321,2)</f>
        <v>0</v>
      </c>
      <c r="H1321" s="180"/>
      <c r="I1321" s="181">
        <f>ROUND(E1321*H1321,2)</f>
        <v>0</v>
      </c>
      <c r="J1321" s="180"/>
      <c r="K1321" s="181">
        <f>ROUND(E1321*J1321,2)</f>
        <v>0</v>
      </c>
      <c r="L1321" s="181">
        <v>21</v>
      </c>
      <c r="M1321" s="181">
        <f>G1321*(1+L1321/100)</f>
        <v>0</v>
      </c>
      <c r="N1321" s="181">
        <v>6.9999999999999994E-5</v>
      </c>
      <c r="O1321" s="181">
        <f>ROUND(E1321*N1321,2)</f>
        <v>0</v>
      </c>
      <c r="P1321" s="181">
        <v>0</v>
      </c>
      <c r="Q1321" s="181">
        <f>ROUND(E1321*P1321,2)</f>
        <v>0</v>
      </c>
      <c r="R1321" s="181" t="s">
        <v>189</v>
      </c>
      <c r="S1321" s="182" t="s">
        <v>131</v>
      </c>
      <c r="T1321" s="157">
        <v>0</v>
      </c>
      <c r="U1321" s="157">
        <f>ROUND(E1321*T1321,2)</f>
        <v>0</v>
      </c>
      <c r="V1321" s="157"/>
      <c r="W1321" s="157" t="s">
        <v>190</v>
      </c>
      <c r="X1321" s="148"/>
      <c r="Y1321" s="148"/>
      <c r="Z1321" s="148"/>
      <c r="AA1321" s="148"/>
      <c r="AB1321" s="148"/>
      <c r="AC1321" s="148"/>
      <c r="AD1321" s="148"/>
      <c r="AE1321" s="148"/>
      <c r="AF1321" s="148" t="s">
        <v>303</v>
      </c>
      <c r="AG1321" s="148"/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</row>
    <row r="1322" spans="1:59" outlineLevel="1" x14ac:dyDescent="0.2">
      <c r="A1322" s="169">
        <v>208</v>
      </c>
      <c r="B1322" s="170" t="s">
        <v>940</v>
      </c>
      <c r="C1322" s="186" t="s">
        <v>941</v>
      </c>
      <c r="D1322" s="171" t="s">
        <v>211</v>
      </c>
      <c r="E1322" s="172">
        <v>20</v>
      </c>
      <c r="F1322" s="173"/>
      <c r="G1322" s="174">
        <f>ROUND(E1322*F1322,2)</f>
        <v>0</v>
      </c>
      <c r="H1322" s="173"/>
      <c r="I1322" s="174">
        <f>ROUND(E1322*H1322,2)</f>
        <v>0</v>
      </c>
      <c r="J1322" s="173"/>
      <c r="K1322" s="174">
        <f>ROUND(E1322*J1322,2)</f>
        <v>0</v>
      </c>
      <c r="L1322" s="174">
        <v>21</v>
      </c>
      <c r="M1322" s="174">
        <f>G1322*(1+L1322/100)</f>
        <v>0</v>
      </c>
      <c r="N1322" s="174">
        <v>0</v>
      </c>
      <c r="O1322" s="174">
        <f>ROUND(E1322*N1322,2)</f>
        <v>0</v>
      </c>
      <c r="P1322" s="174">
        <v>0</v>
      </c>
      <c r="Q1322" s="174">
        <f>ROUND(E1322*P1322,2)</f>
        <v>0</v>
      </c>
      <c r="R1322" s="174" t="s">
        <v>189</v>
      </c>
      <c r="S1322" s="175" t="s">
        <v>131</v>
      </c>
      <c r="T1322" s="157">
        <v>0</v>
      </c>
      <c r="U1322" s="157">
        <f>ROUND(E1322*T1322,2)</f>
        <v>0</v>
      </c>
      <c r="V1322" s="157"/>
      <c r="W1322" s="157" t="s">
        <v>190</v>
      </c>
      <c r="X1322" s="148"/>
      <c r="Y1322" s="148"/>
      <c r="Z1322" s="148"/>
      <c r="AA1322" s="148"/>
      <c r="AB1322" s="148"/>
      <c r="AC1322" s="148"/>
      <c r="AD1322" s="148"/>
      <c r="AE1322" s="148"/>
      <c r="AF1322" s="148" t="s">
        <v>191</v>
      </c>
      <c r="AG1322" s="148"/>
      <c r="AH1322" s="148"/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</row>
    <row r="1323" spans="1:59" outlineLevel="1" x14ac:dyDescent="0.2">
      <c r="A1323" s="155"/>
      <c r="B1323" s="156"/>
      <c r="C1323" s="187" t="s">
        <v>495</v>
      </c>
      <c r="D1323" s="158"/>
      <c r="E1323" s="159">
        <v>20</v>
      </c>
      <c r="F1323" s="157"/>
      <c r="G1323" s="157"/>
      <c r="H1323" s="157"/>
      <c r="I1323" s="157"/>
      <c r="J1323" s="157"/>
      <c r="K1323" s="157"/>
      <c r="L1323" s="157"/>
      <c r="M1323" s="157"/>
      <c r="N1323" s="157"/>
      <c r="O1323" s="157"/>
      <c r="P1323" s="157"/>
      <c r="Q1323" s="157"/>
      <c r="R1323" s="157"/>
      <c r="S1323" s="157"/>
      <c r="T1323" s="157"/>
      <c r="U1323" s="157"/>
      <c r="V1323" s="157"/>
      <c r="W1323" s="157"/>
      <c r="X1323" s="148"/>
      <c r="Y1323" s="148"/>
      <c r="Z1323" s="148"/>
      <c r="AA1323" s="148"/>
      <c r="AB1323" s="148"/>
      <c r="AC1323" s="148"/>
      <c r="AD1323" s="148"/>
      <c r="AE1323" s="148"/>
      <c r="AF1323" s="148" t="s">
        <v>135</v>
      </c>
      <c r="AG1323" s="148">
        <v>0</v>
      </c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</row>
    <row r="1324" spans="1:59" outlineLevel="1" x14ac:dyDescent="0.2">
      <c r="A1324" s="155"/>
      <c r="B1324" s="156"/>
      <c r="C1324" s="187" t="s">
        <v>858</v>
      </c>
      <c r="D1324" s="158"/>
      <c r="E1324" s="159"/>
      <c r="F1324" s="157"/>
      <c r="G1324" s="157"/>
      <c r="H1324" s="157"/>
      <c r="I1324" s="157"/>
      <c r="J1324" s="157"/>
      <c r="K1324" s="157"/>
      <c r="L1324" s="157"/>
      <c r="M1324" s="157"/>
      <c r="N1324" s="157"/>
      <c r="O1324" s="157"/>
      <c r="P1324" s="157"/>
      <c r="Q1324" s="157"/>
      <c r="R1324" s="157"/>
      <c r="S1324" s="157"/>
      <c r="T1324" s="157"/>
      <c r="U1324" s="157"/>
      <c r="V1324" s="157"/>
      <c r="W1324" s="157"/>
      <c r="X1324" s="148"/>
      <c r="Y1324" s="148"/>
      <c r="Z1324" s="148"/>
      <c r="AA1324" s="148"/>
      <c r="AB1324" s="148"/>
      <c r="AC1324" s="148"/>
      <c r="AD1324" s="148"/>
      <c r="AE1324" s="148"/>
      <c r="AF1324" s="148" t="s">
        <v>135</v>
      </c>
      <c r="AG1324" s="148">
        <v>0</v>
      </c>
      <c r="AH1324" s="148"/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</row>
    <row r="1325" spans="1:59" outlineLevel="1" x14ac:dyDescent="0.2">
      <c r="A1325" s="176">
        <v>209</v>
      </c>
      <c r="B1325" s="177" t="s">
        <v>942</v>
      </c>
      <c r="C1325" s="189" t="s">
        <v>943</v>
      </c>
      <c r="D1325" s="178" t="s">
        <v>944</v>
      </c>
      <c r="E1325" s="179">
        <v>5.3999999999999999E-2</v>
      </c>
      <c r="F1325" s="180"/>
      <c r="G1325" s="181">
        <f>ROUND(E1325*F1325,2)</f>
        <v>0</v>
      </c>
      <c r="H1325" s="180"/>
      <c r="I1325" s="181">
        <f>ROUND(E1325*H1325,2)</f>
        <v>0</v>
      </c>
      <c r="J1325" s="180"/>
      <c r="K1325" s="181">
        <f>ROUND(E1325*J1325,2)</f>
        <v>0</v>
      </c>
      <c r="L1325" s="181">
        <v>21</v>
      </c>
      <c r="M1325" s="181">
        <f>G1325*(1+L1325/100)</f>
        <v>0</v>
      </c>
      <c r="N1325" s="181">
        <v>1.5E-3</v>
      </c>
      <c r="O1325" s="181">
        <f>ROUND(E1325*N1325,2)</f>
        <v>0</v>
      </c>
      <c r="P1325" s="181">
        <v>0</v>
      </c>
      <c r="Q1325" s="181">
        <f>ROUND(E1325*P1325,2)</f>
        <v>0</v>
      </c>
      <c r="R1325" s="181" t="s">
        <v>189</v>
      </c>
      <c r="S1325" s="182" t="s">
        <v>131</v>
      </c>
      <c r="T1325" s="157">
        <v>0</v>
      </c>
      <c r="U1325" s="157">
        <f>ROUND(E1325*T1325,2)</f>
        <v>0</v>
      </c>
      <c r="V1325" s="157"/>
      <c r="W1325" s="157" t="s">
        <v>190</v>
      </c>
      <c r="X1325" s="148"/>
      <c r="Y1325" s="148"/>
      <c r="Z1325" s="148"/>
      <c r="AA1325" s="148"/>
      <c r="AB1325" s="148"/>
      <c r="AC1325" s="148"/>
      <c r="AD1325" s="148"/>
      <c r="AE1325" s="148"/>
      <c r="AF1325" s="148" t="s">
        <v>191</v>
      </c>
      <c r="AG1325" s="148"/>
      <c r="AH1325" s="148"/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</row>
    <row r="1326" spans="1:59" x14ac:dyDescent="0.2">
      <c r="A1326" s="163" t="s">
        <v>126</v>
      </c>
      <c r="B1326" s="164" t="s">
        <v>97</v>
      </c>
      <c r="C1326" s="185" t="s">
        <v>98</v>
      </c>
      <c r="D1326" s="165"/>
      <c r="E1326" s="166"/>
      <c r="F1326" s="167"/>
      <c r="G1326" s="167">
        <f>SUMIF(AF1327:AF1334,"&lt;&gt;NOR",G1327:G1334)</f>
        <v>0</v>
      </c>
      <c r="H1326" s="167"/>
      <c r="I1326" s="167">
        <f>SUM(I1327:I1334)</f>
        <v>0</v>
      </c>
      <c r="J1326" s="167"/>
      <c r="K1326" s="167">
        <f>SUM(K1327:K1334)</f>
        <v>0</v>
      </c>
      <c r="L1326" s="167"/>
      <c r="M1326" s="167">
        <f>SUM(M1327:M1334)</f>
        <v>0</v>
      </c>
      <c r="N1326" s="167"/>
      <c r="O1326" s="167">
        <f>SUM(O1327:O1334)</f>
        <v>0</v>
      </c>
      <c r="P1326" s="167"/>
      <c r="Q1326" s="167">
        <f>SUM(Q1327:Q1334)</f>
        <v>0</v>
      </c>
      <c r="R1326" s="167"/>
      <c r="S1326" s="168"/>
      <c r="T1326" s="162"/>
      <c r="U1326" s="162">
        <f>SUM(U1327:U1334)</f>
        <v>241.57000000000002</v>
      </c>
      <c r="V1326" s="162"/>
      <c r="W1326" s="162"/>
      <c r="AF1326" t="s">
        <v>127</v>
      </c>
    </row>
    <row r="1327" spans="1:59" outlineLevel="1" x14ac:dyDescent="0.2">
      <c r="A1327" s="176">
        <v>210</v>
      </c>
      <c r="B1327" s="177" t="s">
        <v>945</v>
      </c>
      <c r="C1327" s="189" t="s">
        <v>946</v>
      </c>
      <c r="D1327" s="178" t="s">
        <v>139</v>
      </c>
      <c r="E1327" s="179">
        <v>63.382379999999998</v>
      </c>
      <c r="F1327" s="180"/>
      <c r="G1327" s="181">
        <f>ROUND(E1327*F1327,2)</f>
        <v>0</v>
      </c>
      <c r="H1327" s="180"/>
      <c r="I1327" s="181">
        <f>ROUND(E1327*H1327,2)</f>
        <v>0</v>
      </c>
      <c r="J1327" s="180"/>
      <c r="K1327" s="181">
        <f>ROUND(E1327*J1327,2)</f>
        <v>0</v>
      </c>
      <c r="L1327" s="181">
        <v>21</v>
      </c>
      <c r="M1327" s="181">
        <f>G1327*(1+L1327/100)</f>
        <v>0</v>
      </c>
      <c r="N1327" s="181">
        <v>0</v>
      </c>
      <c r="O1327" s="181">
        <f>ROUND(E1327*N1327,2)</f>
        <v>0</v>
      </c>
      <c r="P1327" s="181">
        <v>0</v>
      </c>
      <c r="Q1327" s="181">
        <f>ROUND(E1327*P1327,2)</f>
        <v>0</v>
      </c>
      <c r="R1327" s="181"/>
      <c r="S1327" s="182" t="s">
        <v>131</v>
      </c>
      <c r="T1327" s="157">
        <v>2.0089999999999999</v>
      </c>
      <c r="U1327" s="157">
        <f>ROUND(E1327*T1327,2)</f>
        <v>127.34</v>
      </c>
      <c r="V1327" s="157"/>
      <c r="W1327" s="157" t="s">
        <v>947</v>
      </c>
      <c r="X1327" s="148"/>
      <c r="Y1327" s="148"/>
      <c r="Z1327" s="148"/>
      <c r="AA1327" s="148"/>
      <c r="AB1327" s="148"/>
      <c r="AC1327" s="148"/>
      <c r="AD1327" s="148"/>
      <c r="AE1327" s="148"/>
      <c r="AF1327" s="148" t="s">
        <v>948</v>
      </c>
      <c r="AG1327" s="148"/>
      <c r="AH1327" s="148"/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</row>
    <row r="1328" spans="1:59" outlineLevel="1" x14ac:dyDescent="0.2">
      <c r="A1328" s="169">
        <v>211</v>
      </c>
      <c r="B1328" s="170" t="s">
        <v>949</v>
      </c>
      <c r="C1328" s="186" t="s">
        <v>950</v>
      </c>
      <c r="D1328" s="171" t="s">
        <v>139</v>
      </c>
      <c r="E1328" s="172">
        <v>63.382379999999998</v>
      </c>
      <c r="F1328" s="173"/>
      <c r="G1328" s="174">
        <f>ROUND(E1328*F1328,2)</f>
        <v>0</v>
      </c>
      <c r="H1328" s="173"/>
      <c r="I1328" s="174">
        <f>ROUND(E1328*H1328,2)</f>
        <v>0</v>
      </c>
      <c r="J1328" s="173"/>
      <c r="K1328" s="174">
        <f>ROUND(E1328*J1328,2)</f>
        <v>0</v>
      </c>
      <c r="L1328" s="174">
        <v>21</v>
      </c>
      <c r="M1328" s="174">
        <f>G1328*(1+L1328/100)</f>
        <v>0</v>
      </c>
      <c r="N1328" s="174">
        <v>0</v>
      </c>
      <c r="O1328" s="174">
        <f>ROUND(E1328*N1328,2)</f>
        <v>0</v>
      </c>
      <c r="P1328" s="174">
        <v>0</v>
      </c>
      <c r="Q1328" s="174">
        <f>ROUND(E1328*P1328,2)</f>
        <v>0</v>
      </c>
      <c r="R1328" s="174"/>
      <c r="S1328" s="175" t="s">
        <v>131</v>
      </c>
      <c r="T1328" s="157">
        <v>0.49</v>
      </c>
      <c r="U1328" s="157">
        <f>ROUND(E1328*T1328,2)</f>
        <v>31.06</v>
      </c>
      <c r="V1328" s="157"/>
      <c r="W1328" s="157" t="s">
        <v>947</v>
      </c>
      <c r="X1328" s="148"/>
      <c r="Y1328" s="148"/>
      <c r="Z1328" s="148"/>
      <c r="AA1328" s="148"/>
      <c r="AB1328" s="148"/>
      <c r="AC1328" s="148"/>
      <c r="AD1328" s="148"/>
      <c r="AE1328" s="148"/>
      <c r="AF1328" s="148" t="s">
        <v>948</v>
      </c>
      <c r="AG1328" s="148"/>
      <c r="AH1328" s="148"/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</row>
    <row r="1329" spans="1:59" outlineLevel="1" x14ac:dyDescent="0.2">
      <c r="A1329" s="155"/>
      <c r="B1329" s="156"/>
      <c r="C1329" s="261" t="s">
        <v>951</v>
      </c>
      <c r="D1329" s="262"/>
      <c r="E1329" s="262"/>
      <c r="F1329" s="262"/>
      <c r="G1329" s="262"/>
      <c r="H1329" s="157"/>
      <c r="I1329" s="157"/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48"/>
      <c r="Y1329" s="148"/>
      <c r="Z1329" s="148"/>
      <c r="AA1329" s="148"/>
      <c r="AB1329" s="148"/>
      <c r="AC1329" s="148"/>
      <c r="AD1329" s="148"/>
      <c r="AE1329" s="148"/>
      <c r="AF1329" s="148" t="s">
        <v>229</v>
      </c>
      <c r="AG1329" s="148"/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</row>
    <row r="1330" spans="1:59" outlineLevel="1" x14ac:dyDescent="0.2">
      <c r="A1330" s="176">
        <v>212</v>
      </c>
      <c r="B1330" s="177" t="s">
        <v>952</v>
      </c>
      <c r="C1330" s="189" t="s">
        <v>953</v>
      </c>
      <c r="D1330" s="178" t="s">
        <v>139</v>
      </c>
      <c r="E1330" s="179">
        <v>63.382379999999998</v>
      </c>
      <c r="F1330" s="180"/>
      <c r="G1330" s="181">
        <f>ROUND(E1330*F1330,2)</f>
        <v>0</v>
      </c>
      <c r="H1330" s="180"/>
      <c r="I1330" s="181">
        <f>ROUND(E1330*H1330,2)</f>
        <v>0</v>
      </c>
      <c r="J1330" s="180"/>
      <c r="K1330" s="181">
        <f>ROUND(E1330*J1330,2)</f>
        <v>0</v>
      </c>
      <c r="L1330" s="181">
        <v>21</v>
      </c>
      <c r="M1330" s="181">
        <f>G1330*(1+L1330/100)</f>
        <v>0</v>
      </c>
      <c r="N1330" s="181">
        <v>0</v>
      </c>
      <c r="O1330" s="181">
        <f>ROUND(E1330*N1330,2)</f>
        <v>0</v>
      </c>
      <c r="P1330" s="181">
        <v>0</v>
      </c>
      <c r="Q1330" s="181">
        <f>ROUND(E1330*P1330,2)</f>
        <v>0</v>
      </c>
      <c r="R1330" s="181"/>
      <c r="S1330" s="182" t="s">
        <v>131</v>
      </c>
      <c r="T1330" s="157">
        <v>0</v>
      </c>
      <c r="U1330" s="157">
        <f>ROUND(E1330*T1330,2)</f>
        <v>0</v>
      </c>
      <c r="V1330" s="157"/>
      <c r="W1330" s="157" t="s">
        <v>947</v>
      </c>
      <c r="X1330" s="148"/>
      <c r="Y1330" s="148"/>
      <c r="Z1330" s="148"/>
      <c r="AA1330" s="148"/>
      <c r="AB1330" s="148"/>
      <c r="AC1330" s="148"/>
      <c r="AD1330" s="148"/>
      <c r="AE1330" s="148"/>
      <c r="AF1330" s="148" t="s">
        <v>948</v>
      </c>
      <c r="AG1330" s="148"/>
      <c r="AH1330" s="148"/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</row>
    <row r="1331" spans="1:59" outlineLevel="1" x14ac:dyDescent="0.2">
      <c r="A1331" s="176">
        <v>213</v>
      </c>
      <c r="B1331" s="177" t="s">
        <v>954</v>
      </c>
      <c r="C1331" s="189" t="s">
        <v>955</v>
      </c>
      <c r="D1331" s="178" t="s">
        <v>139</v>
      </c>
      <c r="E1331" s="179">
        <v>63.382379999999998</v>
      </c>
      <c r="F1331" s="180"/>
      <c r="G1331" s="181">
        <f>ROUND(E1331*F1331,2)</f>
        <v>0</v>
      </c>
      <c r="H1331" s="180"/>
      <c r="I1331" s="181">
        <f>ROUND(E1331*H1331,2)</f>
        <v>0</v>
      </c>
      <c r="J1331" s="180"/>
      <c r="K1331" s="181">
        <f>ROUND(E1331*J1331,2)</f>
        <v>0</v>
      </c>
      <c r="L1331" s="181">
        <v>21</v>
      </c>
      <c r="M1331" s="181">
        <f>G1331*(1+L1331/100)</f>
        <v>0</v>
      </c>
      <c r="N1331" s="181">
        <v>0</v>
      </c>
      <c r="O1331" s="181">
        <f>ROUND(E1331*N1331,2)</f>
        <v>0</v>
      </c>
      <c r="P1331" s="181">
        <v>0</v>
      </c>
      <c r="Q1331" s="181">
        <f>ROUND(E1331*P1331,2)</f>
        <v>0</v>
      </c>
      <c r="R1331" s="181"/>
      <c r="S1331" s="182" t="s">
        <v>131</v>
      </c>
      <c r="T1331" s="157">
        <v>0.94199999999999995</v>
      </c>
      <c r="U1331" s="157">
        <f>ROUND(E1331*T1331,2)</f>
        <v>59.71</v>
      </c>
      <c r="V1331" s="157"/>
      <c r="W1331" s="157" t="s">
        <v>947</v>
      </c>
      <c r="X1331" s="148"/>
      <c r="Y1331" s="148"/>
      <c r="Z1331" s="148"/>
      <c r="AA1331" s="148"/>
      <c r="AB1331" s="148"/>
      <c r="AC1331" s="148"/>
      <c r="AD1331" s="148"/>
      <c r="AE1331" s="148"/>
      <c r="AF1331" s="148" t="s">
        <v>948</v>
      </c>
      <c r="AG1331" s="148"/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</row>
    <row r="1332" spans="1:59" outlineLevel="1" x14ac:dyDescent="0.2">
      <c r="A1332" s="176">
        <v>214</v>
      </c>
      <c r="B1332" s="177" t="s">
        <v>956</v>
      </c>
      <c r="C1332" s="189" t="s">
        <v>957</v>
      </c>
      <c r="D1332" s="178" t="s">
        <v>139</v>
      </c>
      <c r="E1332" s="179">
        <v>63.382379999999998</v>
      </c>
      <c r="F1332" s="180"/>
      <c r="G1332" s="181">
        <f>ROUND(E1332*F1332,2)</f>
        <v>0</v>
      </c>
      <c r="H1332" s="180"/>
      <c r="I1332" s="181">
        <f>ROUND(E1332*H1332,2)</f>
        <v>0</v>
      </c>
      <c r="J1332" s="180"/>
      <c r="K1332" s="181">
        <f>ROUND(E1332*J1332,2)</f>
        <v>0</v>
      </c>
      <c r="L1332" s="181">
        <v>21</v>
      </c>
      <c r="M1332" s="181">
        <f>G1332*(1+L1332/100)</f>
        <v>0</v>
      </c>
      <c r="N1332" s="181">
        <v>0</v>
      </c>
      <c r="O1332" s="181">
        <f>ROUND(E1332*N1332,2)</f>
        <v>0</v>
      </c>
      <c r="P1332" s="181">
        <v>0</v>
      </c>
      <c r="Q1332" s="181">
        <f>ROUND(E1332*P1332,2)</f>
        <v>0</v>
      </c>
      <c r="R1332" s="181"/>
      <c r="S1332" s="182" t="s">
        <v>131</v>
      </c>
      <c r="T1332" s="157">
        <v>0.105</v>
      </c>
      <c r="U1332" s="157">
        <f>ROUND(E1332*T1332,2)</f>
        <v>6.66</v>
      </c>
      <c r="V1332" s="157"/>
      <c r="W1332" s="157" t="s">
        <v>947</v>
      </c>
      <c r="X1332" s="148"/>
      <c r="Y1332" s="148"/>
      <c r="Z1332" s="148"/>
      <c r="AA1332" s="148"/>
      <c r="AB1332" s="148"/>
      <c r="AC1332" s="148"/>
      <c r="AD1332" s="148"/>
      <c r="AE1332" s="148"/>
      <c r="AF1332" s="148" t="s">
        <v>948</v>
      </c>
      <c r="AG1332" s="148"/>
      <c r="AH1332" s="148"/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</row>
    <row r="1333" spans="1:59" outlineLevel="1" x14ac:dyDescent="0.2">
      <c r="A1333" s="176">
        <v>215</v>
      </c>
      <c r="B1333" s="177" t="s">
        <v>958</v>
      </c>
      <c r="C1333" s="189" t="s">
        <v>959</v>
      </c>
      <c r="D1333" s="178" t="s">
        <v>139</v>
      </c>
      <c r="E1333" s="179">
        <v>63.382379999999998</v>
      </c>
      <c r="F1333" s="180"/>
      <c r="G1333" s="181">
        <f>ROUND(E1333*F1333,2)</f>
        <v>0</v>
      </c>
      <c r="H1333" s="180"/>
      <c r="I1333" s="181">
        <f>ROUND(E1333*H1333,2)</f>
        <v>0</v>
      </c>
      <c r="J1333" s="180"/>
      <c r="K1333" s="181">
        <f>ROUND(E1333*J1333,2)</f>
        <v>0</v>
      </c>
      <c r="L1333" s="181">
        <v>21</v>
      </c>
      <c r="M1333" s="181">
        <f>G1333*(1+L1333/100)</f>
        <v>0</v>
      </c>
      <c r="N1333" s="181">
        <v>0</v>
      </c>
      <c r="O1333" s="181">
        <f>ROUND(E1333*N1333,2)</f>
        <v>0</v>
      </c>
      <c r="P1333" s="181">
        <v>0</v>
      </c>
      <c r="Q1333" s="181">
        <f>ROUND(E1333*P1333,2)</f>
        <v>0</v>
      </c>
      <c r="R1333" s="181"/>
      <c r="S1333" s="182" t="s">
        <v>131</v>
      </c>
      <c r="T1333" s="157">
        <v>0.26500000000000001</v>
      </c>
      <c r="U1333" s="157">
        <f>ROUND(E1333*T1333,2)</f>
        <v>16.8</v>
      </c>
      <c r="V1333" s="157"/>
      <c r="W1333" s="157" t="s">
        <v>947</v>
      </c>
      <c r="X1333" s="148"/>
      <c r="Y1333" s="148"/>
      <c r="Z1333" s="148"/>
      <c r="AA1333" s="148"/>
      <c r="AB1333" s="148"/>
      <c r="AC1333" s="148"/>
      <c r="AD1333" s="148"/>
      <c r="AE1333" s="148"/>
      <c r="AF1333" s="148" t="s">
        <v>948</v>
      </c>
      <c r="AG1333" s="148"/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</row>
    <row r="1334" spans="1:59" outlineLevel="1" x14ac:dyDescent="0.2">
      <c r="A1334" s="176">
        <v>216</v>
      </c>
      <c r="B1334" s="177" t="s">
        <v>960</v>
      </c>
      <c r="C1334" s="189" t="s">
        <v>961</v>
      </c>
      <c r="D1334" s="178" t="s">
        <v>139</v>
      </c>
      <c r="E1334" s="179">
        <v>63.382379999999998</v>
      </c>
      <c r="F1334" s="180"/>
      <c r="G1334" s="181">
        <f>ROUND(E1334*F1334,2)</f>
        <v>0</v>
      </c>
      <c r="H1334" s="180"/>
      <c r="I1334" s="181">
        <f>ROUND(E1334*H1334,2)</f>
        <v>0</v>
      </c>
      <c r="J1334" s="180"/>
      <c r="K1334" s="181">
        <f>ROUND(E1334*J1334,2)</f>
        <v>0</v>
      </c>
      <c r="L1334" s="181">
        <v>21</v>
      </c>
      <c r="M1334" s="181">
        <f>G1334*(1+L1334/100)</f>
        <v>0</v>
      </c>
      <c r="N1334" s="181">
        <v>0</v>
      </c>
      <c r="O1334" s="181">
        <f>ROUND(E1334*N1334,2)</f>
        <v>0</v>
      </c>
      <c r="P1334" s="181">
        <v>0</v>
      </c>
      <c r="Q1334" s="181">
        <f>ROUND(E1334*P1334,2)</f>
        <v>0</v>
      </c>
      <c r="R1334" s="181"/>
      <c r="S1334" s="182" t="s">
        <v>131</v>
      </c>
      <c r="T1334" s="157">
        <v>0</v>
      </c>
      <c r="U1334" s="157">
        <f>ROUND(E1334*T1334,2)</f>
        <v>0</v>
      </c>
      <c r="V1334" s="157"/>
      <c r="W1334" s="157" t="s">
        <v>947</v>
      </c>
      <c r="X1334" s="148"/>
      <c r="Y1334" s="148"/>
      <c r="Z1334" s="148"/>
      <c r="AA1334" s="148"/>
      <c r="AB1334" s="148"/>
      <c r="AC1334" s="148"/>
      <c r="AD1334" s="148"/>
      <c r="AE1334" s="148"/>
      <c r="AF1334" s="148" t="s">
        <v>948</v>
      </c>
      <c r="AG1334" s="148"/>
      <c r="AH1334" s="148"/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</row>
    <row r="1335" spans="1:59" x14ac:dyDescent="0.2">
      <c r="A1335" s="163" t="s">
        <v>126</v>
      </c>
      <c r="B1335" s="164" t="s">
        <v>100</v>
      </c>
      <c r="C1335" s="185" t="s">
        <v>29</v>
      </c>
      <c r="D1335" s="165"/>
      <c r="E1335" s="166"/>
      <c r="F1335" s="167"/>
      <c r="G1335" s="167">
        <f>SUMIF(AF1336:AF1351,"&lt;&gt;NOR",G1336:G1351)</f>
        <v>0</v>
      </c>
      <c r="H1335" s="167"/>
      <c r="I1335" s="167">
        <f>SUM(I1336:I1351)</f>
        <v>0</v>
      </c>
      <c r="J1335" s="167"/>
      <c r="K1335" s="167">
        <f>SUM(K1336:K1351)</f>
        <v>0</v>
      </c>
      <c r="L1335" s="167"/>
      <c r="M1335" s="167">
        <f>SUM(M1336:M1351)</f>
        <v>0</v>
      </c>
      <c r="N1335" s="167"/>
      <c r="O1335" s="167">
        <f>SUM(O1336:O1351)</f>
        <v>0</v>
      </c>
      <c r="P1335" s="167"/>
      <c r="Q1335" s="167">
        <f>SUM(Q1336:Q1351)</f>
        <v>0</v>
      </c>
      <c r="R1335" s="167"/>
      <c r="S1335" s="168"/>
      <c r="T1335" s="162"/>
      <c r="U1335" s="162">
        <f>SUM(U1336:U1351)</f>
        <v>0</v>
      </c>
      <c r="V1335" s="162"/>
      <c r="W1335" s="162"/>
      <c r="AF1335" t="s">
        <v>127</v>
      </c>
    </row>
    <row r="1336" spans="1:59" outlineLevel="1" x14ac:dyDescent="0.2">
      <c r="A1336" s="169">
        <v>217</v>
      </c>
      <c r="B1336" s="170" t="s">
        <v>962</v>
      </c>
      <c r="C1336" s="186" t="s">
        <v>963</v>
      </c>
      <c r="D1336" s="171" t="s">
        <v>964</v>
      </c>
      <c r="E1336" s="172">
        <v>1</v>
      </c>
      <c r="F1336" s="173"/>
      <c r="G1336" s="174">
        <f>ROUND(E1336*F1336,2)</f>
        <v>0</v>
      </c>
      <c r="H1336" s="173"/>
      <c r="I1336" s="174">
        <f>ROUND(E1336*H1336,2)</f>
        <v>0</v>
      </c>
      <c r="J1336" s="173"/>
      <c r="K1336" s="174">
        <f>ROUND(E1336*J1336,2)</f>
        <v>0</v>
      </c>
      <c r="L1336" s="174">
        <v>21</v>
      </c>
      <c r="M1336" s="174">
        <f>G1336*(1+L1336/100)</f>
        <v>0</v>
      </c>
      <c r="N1336" s="174">
        <v>0</v>
      </c>
      <c r="O1336" s="174">
        <f>ROUND(E1336*N1336,2)</f>
        <v>0</v>
      </c>
      <c r="P1336" s="174">
        <v>0</v>
      </c>
      <c r="Q1336" s="174">
        <f>ROUND(E1336*P1336,2)</f>
        <v>0</v>
      </c>
      <c r="R1336" s="174"/>
      <c r="S1336" s="175" t="s">
        <v>322</v>
      </c>
      <c r="T1336" s="157">
        <v>0</v>
      </c>
      <c r="U1336" s="157">
        <f>ROUND(E1336*T1336,2)</f>
        <v>0</v>
      </c>
      <c r="V1336" s="157"/>
      <c r="W1336" s="157" t="s">
        <v>132</v>
      </c>
      <c r="X1336" s="148"/>
      <c r="Y1336" s="148"/>
      <c r="Z1336" s="148"/>
      <c r="AA1336" s="148"/>
      <c r="AB1336" s="148"/>
      <c r="AC1336" s="148"/>
      <c r="AD1336" s="148"/>
      <c r="AE1336" s="148"/>
      <c r="AF1336" s="148" t="s">
        <v>861</v>
      </c>
      <c r="AG1336" s="148"/>
      <c r="AH1336" s="148"/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</row>
    <row r="1337" spans="1:59" outlineLevel="1" x14ac:dyDescent="0.2">
      <c r="A1337" s="155"/>
      <c r="B1337" s="156"/>
      <c r="C1337" s="261" t="s">
        <v>965</v>
      </c>
      <c r="D1337" s="262"/>
      <c r="E1337" s="262"/>
      <c r="F1337" s="262"/>
      <c r="G1337" s="262"/>
      <c r="H1337" s="157"/>
      <c r="I1337" s="157"/>
      <c r="J1337" s="157"/>
      <c r="K1337" s="157"/>
      <c r="L1337" s="157"/>
      <c r="M1337" s="157"/>
      <c r="N1337" s="157"/>
      <c r="O1337" s="157"/>
      <c r="P1337" s="157"/>
      <c r="Q1337" s="157"/>
      <c r="R1337" s="157"/>
      <c r="S1337" s="157"/>
      <c r="T1337" s="157"/>
      <c r="U1337" s="157"/>
      <c r="V1337" s="157"/>
      <c r="W1337" s="157"/>
      <c r="X1337" s="148"/>
      <c r="Y1337" s="148"/>
      <c r="Z1337" s="148"/>
      <c r="AA1337" s="148"/>
      <c r="AB1337" s="148"/>
      <c r="AC1337" s="148"/>
      <c r="AD1337" s="148"/>
      <c r="AE1337" s="148"/>
      <c r="AF1337" s="148" t="s">
        <v>229</v>
      </c>
      <c r="AG1337" s="148"/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</row>
    <row r="1338" spans="1:59" outlineLevel="1" x14ac:dyDescent="0.2">
      <c r="A1338" s="169">
        <v>218</v>
      </c>
      <c r="B1338" s="170" t="s">
        <v>966</v>
      </c>
      <c r="C1338" s="186" t="s">
        <v>967</v>
      </c>
      <c r="D1338" s="171" t="s">
        <v>964</v>
      </c>
      <c r="E1338" s="172">
        <v>1</v>
      </c>
      <c r="F1338" s="173"/>
      <c r="G1338" s="174">
        <f>ROUND(E1338*F1338,2)</f>
        <v>0</v>
      </c>
      <c r="H1338" s="173"/>
      <c r="I1338" s="174">
        <f>ROUND(E1338*H1338,2)</f>
        <v>0</v>
      </c>
      <c r="J1338" s="173"/>
      <c r="K1338" s="174">
        <f>ROUND(E1338*J1338,2)</f>
        <v>0</v>
      </c>
      <c r="L1338" s="174">
        <v>21</v>
      </c>
      <c r="M1338" s="174">
        <f>G1338*(1+L1338/100)</f>
        <v>0</v>
      </c>
      <c r="N1338" s="174">
        <v>0</v>
      </c>
      <c r="O1338" s="174">
        <f>ROUND(E1338*N1338,2)</f>
        <v>0</v>
      </c>
      <c r="P1338" s="174">
        <v>0</v>
      </c>
      <c r="Q1338" s="174">
        <f>ROUND(E1338*P1338,2)</f>
        <v>0</v>
      </c>
      <c r="R1338" s="174"/>
      <c r="S1338" s="175" t="s">
        <v>322</v>
      </c>
      <c r="T1338" s="157">
        <v>0</v>
      </c>
      <c r="U1338" s="157">
        <f>ROUND(E1338*T1338,2)</f>
        <v>0</v>
      </c>
      <c r="V1338" s="157"/>
      <c r="W1338" s="157" t="s">
        <v>132</v>
      </c>
      <c r="X1338" s="148"/>
      <c r="Y1338" s="148"/>
      <c r="Z1338" s="148"/>
      <c r="AA1338" s="148"/>
      <c r="AB1338" s="148"/>
      <c r="AC1338" s="148"/>
      <c r="AD1338" s="148"/>
      <c r="AE1338" s="148"/>
      <c r="AF1338" s="148" t="s">
        <v>312</v>
      </c>
      <c r="AG1338" s="148"/>
      <c r="AH1338" s="148"/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</row>
    <row r="1339" spans="1:59" outlineLevel="1" x14ac:dyDescent="0.2">
      <c r="A1339" s="155"/>
      <c r="B1339" s="156"/>
      <c r="C1339" s="261" t="s">
        <v>968</v>
      </c>
      <c r="D1339" s="262"/>
      <c r="E1339" s="262"/>
      <c r="F1339" s="262"/>
      <c r="G1339" s="262"/>
      <c r="H1339" s="157"/>
      <c r="I1339" s="157"/>
      <c r="J1339" s="157"/>
      <c r="K1339" s="157"/>
      <c r="L1339" s="157"/>
      <c r="M1339" s="157"/>
      <c r="N1339" s="157"/>
      <c r="O1339" s="157"/>
      <c r="P1339" s="157"/>
      <c r="Q1339" s="157"/>
      <c r="R1339" s="157"/>
      <c r="S1339" s="157"/>
      <c r="T1339" s="157"/>
      <c r="U1339" s="157"/>
      <c r="V1339" s="157"/>
      <c r="W1339" s="157"/>
      <c r="X1339" s="148"/>
      <c r="Y1339" s="148"/>
      <c r="Z1339" s="148"/>
      <c r="AA1339" s="148"/>
      <c r="AB1339" s="148"/>
      <c r="AC1339" s="148"/>
      <c r="AD1339" s="148"/>
      <c r="AE1339" s="148"/>
      <c r="AF1339" s="148" t="s">
        <v>229</v>
      </c>
      <c r="AG1339" s="148"/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</row>
    <row r="1340" spans="1:59" outlineLevel="1" x14ac:dyDescent="0.2">
      <c r="A1340" s="169">
        <v>219</v>
      </c>
      <c r="B1340" s="170" t="s">
        <v>969</v>
      </c>
      <c r="C1340" s="186" t="s">
        <v>970</v>
      </c>
      <c r="D1340" s="171" t="s">
        <v>964</v>
      </c>
      <c r="E1340" s="172">
        <v>1</v>
      </c>
      <c r="F1340" s="173"/>
      <c r="G1340" s="174">
        <f>ROUND(E1340*F1340,2)</f>
        <v>0</v>
      </c>
      <c r="H1340" s="173"/>
      <c r="I1340" s="174">
        <f>ROUND(E1340*H1340,2)</f>
        <v>0</v>
      </c>
      <c r="J1340" s="173"/>
      <c r="K1340" s="174">
        <f>ROUND(E1340*J1340,2)</f>
        <v>0</v>
      </c>
      <c r="L1340" s="174">
        <v>21</v>
      </c>
      <c r="M1340" s="174">
        <f>G1340*(1+L1340/100)</f>
        <v>0</v>
      </c>
      <c r="N1340" s="174">
        <v>0</v>
      </c>
      <c r="O1340" s="174">
        <f>ROUND(E1340*N1340,2)</f>
        <v>0</v>
      </c>
      <c r="P1340" s="174">
        <v>0</v>
      </c>
      <c r="Q1340" s="174">
        <f>ROUND(E1340*P1340,2)</f>
        <v>0</v>
      </c>
      <c r="R1340" s="174"/>
      <c r="S1340" s="175" t="s">
        <v>322</v>
      </c>
      <c r="T1340" s="157">
        <v>0</v>
      </c>
      <c r="U1340" s="157">
        <f>ROUND(E1340*T1340,2)</f>
        <v>0</v>
      </c>
      <c r="V1340" s="157"/>
      <c r="W1340" s="157" t="s">
        <v>132</v>
      </c>
      <c r="X1340" s="148"/>
      <c r="Y1340" s="148"/>
      <c r="Z1340" s="148"/>
      <c r="AA1340" s="148"/>
      <c r="AB1340" s="148"/>
      <c r="AC1340" s="148"/>
      <c r="AD1340" s="148"/>
      <c r="AE1340" s="148"/>
      <c r="AF1340" s="148" t="s">
        <v>312</v>
      </c>
      <c r="AG1340" s="148"/>
      <c r="AH1340" s="148"/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</row>
    <row r="1341" spans="1:59" outlineLevel="1" x14ac:dyDescent="0.2">
      <c r="A1341" s="155"/>
      <c r="B1341" s="156"/>
      <c r="C1341" s="261" t="s">
        <v>971</v>
      </c>
      <c r="D1341" s="262"/>
      <c r="E1341" s="262"/>
      <c r="F1341" s="262"/>
      <c r="G1341" s="262"/>
      <c r="H1341" s="157"/>
      <c r="I1341" s="157"/>
      <c r="J1341" s="157"/>
      <c r="K1341" s="157"/>
      <c r="L1341" s="157"/>
      <c r="M1341" s="157"/>
      <c r="N1341" s="157"/>
      <c r="O1341" s="157"/>
      <c r="P1341" s="157"/>
      <c r="Q1341" s="157"/>
      <c r="R1341" s="157"/>
      <c r="S1341" s="157"/>
      <c r="T1341" s="157"/>
      <c r="U1341" s="157"/>
      <c r="V1341" s="157"/>
      <c r="W1341" s="157"/>
      <c r="X1341" s="148"/>
      <c r="Y1341" s="148"/>
      <c r="Z1341" s="148"/>
      <c r="AA1341" s="148"/>
      <c r="AB1341" s="148"/>
      <c r="AC1341" s="148"/>
      <c r="AD1341" s="148"/>
      <c r="AE1341" s="148"/>
      <c r="AF1341" s="148" t="s">
        <v>229</v>
      </c>
      <c r="AG1341" s="148"/>
      <c r="AH1341" s="148"/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</row>
    <row r="1342" spans="1:59" outlineLevel="1" x14ac:dyDescent="0.2">
      <c r="A1342" s="169">
        <v>220</v>
      </c>
      <c r="B1342" s="170" t="s">
        <v>972</v>
      </c>
      <c r="C1342" s="186" t="s">
        <v>973</v>
      </c>
      <c r="D1342" s="171" t="s">
        <v>964</v>
      </c>
      <c r="E1342" s="172">
        <v>1</v>
      </c>
      <c r="F1342" s="173"/>
      <c r="G1342" s="174">
        <f>ROUND(E1342*F1342,2)</f>
        <v>0</v>
      </c>
      <c r="H1342" s="173"/>
      <c r="I1342" s="174">
        <f>ROUND(E1342*H1342,2)</f>
        <v>0</v>
      </c>
      <c r="J1342" s="173"/>
      <c r="K1342" s="174">
        <f>ROUND(E1342*J1342,2)</f>
        <v>0</v>
      </c>
      <c r="L1342" s="174">
        <v>21</v>
      </c>
      <c r="M1342" s="174">
        <f>G1342*(1+L1342/100)</f>
        <v>0</v>
      </c>
      <c r="N1342" s="174">
        <v>0</v>
      </c>
      <c r="O1342" s="174">
        <f>ROUND(E1342*N1342,2)</f>
        <v>0</v>
      </c>
      <c r="P1342" s="174">
        <v>0</v>
      </c>
      <c r="Q1342" s="174">
        <f>ROUND(E1342*P1342,2)</f>
        <v>0</v>
      </c>
      <c r="R1342" s="174"/>
      <c r="S1342" s="175" t="s">
        <v>322</v>
      </c>
      <c r="T1342" s="157">
        <v>0</v>
      </c>
      <c r="U1342" s="157">
        <f>ROUND(E1342*T1342,2)</f>
        <v>0</v>
      </c>
      <c r="V1342" s="157"/>
      <c r="W1342" s="157" t="s">
        <v>132</v>
      </c>
      <c r="X1342" s="148"/>
      <c r="Y1342" s="148"/>
      <c r="Z1342" s="148"/>
      <c r="AA1342" s="148"/>
      <c r="AB1342" s="148"/>
      <c r="AC1342" s="148"/>
      <c r="AD1342" s="148"/>
      <c r="AE1342" s="148"/>
      <c r="AF1342" s="148" t="s">
        <v>312</v>
      </c>
      <c r="AG1342" s="148"/>
      <c r="AH1342" s="148"/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</row>
    <row r="1343" spans="1:59" outlineLevel="1" x14ac:dyDescent="0.2">
      <c r="A1343" s="155"/>
      <c r="B1343" s="156"/>
      <c r="C1343" s="261" t="s">
        <v>974</v>
      </c>
      <c r="D1343" s="262"/>
      <c r="E1343" s="262"/>
      <c r="F1343" s="262"/>
      <c r="G1343" s="262"/>
      <c r="H1343" s="157"/>
      <c r="I1343" s="157"/>
      <c r="J1343" s="157"/>
      <c r="K1343" s="157"/>
      <c r="L1343" s="157"/>
      <c r="M1343" s="157"/>
      <c r="N1343" s="157"/>
      <c r="O1343" s="157"/>
      <c r="P1343" s="157"/>
      <c r="Q1343" s="157"/>
      <c r="R1343" s="157"/>
      <c r="S1343" s="157"/>
      <c r="T1343" s="157"/>
      <c r="U1343" s="157"/>
      <c r="V1343" s="157"/>
      <c r="W1343" s="157"/>
      <c r="X1343" s="148"/>
      <c r="Y1343" s="148"/>
      <c r="Z1343" s="148"/>
      <c r="AA1343" s="148"/>
      <c r="AB1343" s="148"/>
      <c r="AC1343" s="148"/>
      <c r="AD1343" s="148"/>
      <c r="AE1343" s="148"/>
      <c r="AF1343" s="148" t="s">
        <v>229</v>
      </c>
      <c r="AG1343" s="148"/>
      <c r="AH1343" s="148"/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</row>
    <row r="1344" spans="1:59" outlineLevel="1" x14ac:dyDescent="0.2">
      <c r="A1344" s="169">
        <v>221</v>
      </c>
      <c r="B1344" s="170" t="s">
        <v>975</v>
      </c>
      <c r="C1344" s="186" t="s">
        <v>976</v>
      </c>
      <c r="D1344" s="171" t="s">
        <v>964</v>
      </c>
      <c r="E1344" s="172">
        <v>1</v>
      </c>
      <c r="F1344" s="173"/>
      <c r="G1344" s="174">
        <f>ROUND(E1344*F1344,2)</f>
        <v>0</v>
      </c>
      <c r="H1344" s="173"/>
      <c r="I1344" s="174">
        <f>ROUND(E1344*H1344,2)</f>
        <v>0</v>
      </c>
      <c r="J1344" s="173"/>
      <c r="K1344" s="174">
        <f>ROUND(E1344*J1344,2)</f>
        <v>0</v>
      </c>
      <c r="L1344" s="174">
        <v>21</v>
      </c>
      <c r="M1344" s="174">
        <f>G1344*(1+L1344/100)</f>
        <v>0</v>
      </c>
      <c r="N1344" s="174">
        <v>0</v>
      </c>
      <c r="O1344" s="174">
        <f>ROUND(E1344*N1344,2)</f>
        <v>0</v>
      </c>
      <c r="P1344" s="174">
        <v>0</v>
      </c>
      <c r="Q1344" s="174">
        <f>ROUND(E1344*P1344,2)</f>
        <v>0</v>
      </c>
      <c r="R1344" s="174"/>
      <c r="S1344" s="175" t="s">
        <v>322</v>
      </c>
      <c r="T1344" s="157">
        <v>0</v>
      </c>
      <c r="U1344" s="157">
        <f>ROUND(E1344*T1344,2)</f>
        <v>0</v>
      </c>
      <c r="V1344" s="157"/>
      <c r="W1344" s="157" t="s">
        <v>132</v>
      </c>
      <c r="X1344" s="148"/>
      <c r="Y1344" s="148"/>
      <c r="Z1344" s="148"/>
      <c r="AA1344" s="148"/>
      <c r="AB1344" s="148"/>
      <c r="AC1344" s="148"/>
      <c r="AD1344" s="148"/>
      <c r="AE1344" s="148"/>
      <c r="AF1344" s="148" t="s">
        <v>861</v>
      </c>
      <c r="AG1344" s="148"/>
      <c r="AH1344" s="148"/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</row>
    <row r="1345" spans="1:59" outlineLevel="1" x14ac:dyDescent="0.2">
      <c r="A1345" s="155"/>
      <c r="B1345" s="156"/>
      <c r="C1345" s="261" t="s">
        <v>977</v>
      </c>
      <c r="D1345" s="262"/>
      <c r="E1345" s="262"/>
      <c r="F1345" s="262"/>
      <c r="G1345" s="262"/>
      <c r="H1345" s="157"/>
      <c r="I1345" s="157"/>
      <c r="J1345" s="157"/>
      <c r="K1345" s="157"/>
      <c r="L1345" s="157"/>
      <c r="M1345" s="157"/>
      <c r="N1345" s="157"/>
      <c r="O1345" s="157"/>
      <c r="P1345" s="157"/>
      <c r="Q1345" s="157"/>
      <c r="R1345" s="157"/>
      <c r="S1345" s="157"/>
      <c r="T1345" s="157"/>
      <c r="U1345" s="157"/>
      <c r="V1345" s="157"/>
      <c r="W1345" s="157"/>
      <c r="X1345" s="148"/>
      <c r="Y1345" s="148"/>
      <c r="Z1345" s="148"/>
      <c r="AA1345" s="148"/>
      <c r="AB1345" s="148"/>
      <c r="AC1345" s="148"/>
      <c r="AD1345" s="148"/>
      <c r="AE1345" s="148"/>
      <c r="AF1345" s="148" t="s">
        <v>229</v>
      </c>
      <c r="AG1345" s="148"/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</row>
    <row r="1346" spans="1:59" outlineLevel="1" x14ac:dyDescent="0.2">
      <c r="A1346" s="169">
        <v>222</v>
      </c>
      <c r="B1346" s="170" t="s">
        <v>978</v>
      </c>
      <c r="C1346" s="186" t="s">
        <v>979</v>
      </c>
      <c r="D1346" s="171" t="s">
        <v>964</v>
      </c>
      <c r="E1346" s="172">
        <v>1</v>
      </c>
      <c r="F1346" s="173"/>
      <c r="G1346" s="174">
        <f>ROUND(E1346*F1346,2)</f>
        <v>0</v>
      </c>
      <c r="H1346" s="173"/>
      <c r="I1346" s="174">
        <f>ROUND(E1346*H1346,2)</f>
        <v>0</v>
      </c>
      <c r="J1346" s="173"/>
      <c r="K1346" s="174">
        <f>ROUND(E1346*J1346,2)</f>
        <v>0</v>
      </c>
      <c r="L1346" s="174">
        <v>21</v>
      </c>
      <c r="M1346" s="174">
        <f>G1346*(1+L1346/100)</f>
        <v>0</v>
      </c>
      <c r="N1346" s="174">
        <v>0</v>
      </c>
      <c r="O1346" s="174">
        <f>ROUND(E1346*N1346,2)</f>
        <v>0</v>
      </c>
      <c r="P1346" s="174">
        <v>0</v>
      </c>
      <c r="Q1346" s="174">
        <f>ROUND(E1346*P1346,2)</f>
        <v>0</v>
      </c>
      <c r="R1346" s="174"/>
      <c r="S1346" s="175" t="s">
        <v>322</v>
      </c>
      <c r="T1346" s="157">
        <v>0</v>
      </c>
      <c r="U1346" s="157">
        <f>ROUND(E1346*T1346,2)</f>
        <v>0</v>
      </c>
      <c r="V1346" s="157"/>
      <c r="W1346" s="157" t="s">
        <v>132</v>
      </c>
      <c r="X1346" s="148"/>
      <c r="Y1346" s="148"/>
      <c r="Z1346" s="148"/>
      <c r="AA1346" s="148"/>
      <c r="AB1346" s="148"/>
      <c r="AC1346" s="148"/>
      <c r="AD1346" s="148"/>
      <c r="AE1346" s="148"/>
      <c r="AF1346" s="148" t="s">
        <v>861</v>
      </c>
      <c r="AG1346" s="148"/>
      <c r="AH1346" s="148"/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</row>
    <row r="1347" spans="1:59" outlineLevel="1" x14ac:dyDescent="0.2">
      <c r="A1347" s="155"/>
      <c r="B1347" s="156"/>
      <c r="C1347" s="261" t="s">
        <v>980</v>
      </c>
      <c r="D1347" s="262"/>
      <c r="E1347" s="262"/>
      <c r="F1347" s="262"/>
      <c r="G1347" s="262"/>
      <c r="H1347" s="157"/>
      <c r="I1347" s="157"/>
      <c r="J1347" s="157"/>
      <c r="K1347" s="157"/>
      <c r="L1347" s="157"/>
      <c r="M1347" s="157"/>
      <c r="N1347" s="157"/>
      <c r="O1347" s="157"/>
      <c r="P1347" s="157"/>
      <c r="Q1347" s="157"/>
      <c r="R1347" s="157"/>
      <c r="S1347" s="157"/>
      <c r="T1347" s="157"/>
      <c r="U1347" s="157"/>
      <c r="V1347" s="157"/>
      <c r="W1347" s="157"/>
      <c r="X1347" s="148"/>
      <c r="Y1347" s="148"/>
      <c r="Z1347" s="148"/>
      <c r="AA1347" s="148"/>
      <c r="AB1347" s="148"/>
      <c r="AC1347" s="148"/>
      <c r="AD1347" s="148"/>
      <c r="AE1347" s="148"/>
      <c r="AF1347" s="148" t="s">
        <v>229</v>
      </c>
      <c r="AG1347" s="148"/>
      <c r="AH1347" s="148"/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</row>
    <row r="1348" spans="1:59" outlineLevel="1" x14ac:dyDescent="0.2">
      <c r="A1348" s="169">
        <v>223</v>
      </c>
      <c r="B1348" s="170" t="s">
        <v>981</v>
      </c>
      <c r="C1348" s="186" t="s">
        <v>982</v>
      </c>
      <c r="D1348" s="171" t="s">
        <v>601</v>
      </c>
      <c r="E1348" s="172">
        <v>1</v>
      </c>
      <c r="F1348" s="173"/>
      <c r="G1348" s="174">
        <f>ROUND(E1348*F1348,2)</f>
        <v>0</v>
      </c>
      <c r="H1348" s="173"/>
      <c r="I1348" s="174">
        <f>ROUND(E1348*H1348,2)</f>
        <v>0</v>
      </c>
      <c r="J1348" s="173"/>
      <c r="K1348" s="174">
        <f>ROUND(E1348*J1348,2)</f>
        <v>0</v>
      </c>
      <c r="L1348" s="174">
        <v>21</v>
      </c>
      <c r="M1348" s="174">
        <f>G1348*(1+L1348/100)</f>
        <v>0</v>
      </c>
      <c r="N1348" s="174">
        <v>0</v>
      </c>
      <c r="O1348" s="174">
        <f>ROUND(E1348*N1348,2)</f>
        <v>0</v>
      </c>
      <c r="P1348" s="174">
        <v>0</v>
      </c>
      <c r="Q1348" s="174">
        <f>ROUND(E1348*P1348,2)</f>
        <v>0</v>
      </c>
      <c r="R1348" s="174"/>
      <c r="S1348" s="175" t="s">
        <v>322</v>
      </c>
      <c r="T1348" s="157">
        <v>0</v>
      </c>
      <c r="U1348" s="157">
        <f>ROUND(E1348*T1348,2)</f>
        <v>0</v>
      </c>
      <c r="V1348" s="157"/>
      <c r="W1348" s="157" t="s">
        <v>132</v>
      </c>
      <c r="X1348" s="148"/>
      <c r="Y1348" s="148"/>
      <c r="Z1348" s="148"/>
      <c r="AA1348" s="148"/>
      <c r="AB1348" s="148"/>
      <c r="AC1348" s="148"/>
      <c r="AD1348" s="148"/>
      <c r="AE1348" s="148"/>
      <c r="AF1348" s="148" t="s">
        <v>312</v>
      </c>
      <c r="AG1348" s="148"/>
      <c r="AH1348" s="148"/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</row>
    <row r="1349" spans="1:59" outlineLevel="1" x14ac:dyDescent="0.2">
      <c r="A1349" s="155"/>
      <c r="B1349" s="156"/>
      <c r="C1349" s="261" t="s">
        <v>983</v>
      </c>
      <c r="D1349" s="262"/>
      <c r="E1349" s="262"/>
      <c r="F1349" s="262"/>
      <c r="G1349" s="262"/>
      <c r="H1349" s="157"/>
      <c r="I1349" s="157"/>
      <c r="J1349" s="157"/>
      <c r="K1349" s="157"/>
      <c r="L1349" s="157"/>
      <c r="M1349" s="157"/>
      <c r="N1349" s="157"/>
      <c r="O1349" s="157"/>
      <c r="P1349" s="157"/>
      <c r="Q1349" s="157"/>
      <c r="R1349" s="157"/>
      <c r="S1349" s="157"/>
      <c r="T1349" s="157"/>
      <c r="U1349" s="157"/>
      <c r="V1349" s="157"/>
      <c r="W1349" s="157"/>
      <c r="X1349" s="148"/>
      <c r="Y1349" s="148"/>
      <c r="Z1349" s="148"/>
      <c r="AA1349" s="148"/>
      <c r="AB1349" s="148"/>
      <c r="AC1349" s="148"/>
      <c r="AD1349" s="148"/>
      <c r="AE1349" s="148"/>
      <c r="AF1349" s="148" t="s">
        <v>229</v>
      </c>
      <c r="AG1349" s="148"/>
      <c r="AH1349" s="148"/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</row>
    <row r="1350" spans="1:59" outlineLevel="1" x14ac:dyDescent="0.2">
      <c r="A1350" s="169">
        <v>224</v>
      </c>
      <c r="B1350" s="170" t="s">
        <v>984</v>
      </c>
      <c r="C1350" s="186" t="s">
        <v>985</v>
      </c>
      <c r="D1350" s="171" t="s">
        <v>964</v>
      </c>
      <c r="E1350" s="172">
        <v>1</v>
      </c>
      <c r="F1350" s="173"/>
      <c r="G1350" s="174">
        <f>ROUND(E1350*F1350,2)</f>
        <v>0</v>
      </c>
      <c r="H1350" s="173"/>
      <c r="I1350" s="174">
        <f>ROUND(E1350*H1350,2)</f>
        <v>0</v>
      </c>
      <c r="J1350" s="173"/>
      <c r="K1350" s="174">
        <f>ROUND(E1350*J1350,2)</f>
        <v>0</v>
      </c>
      <c r="L1350" s="174">
        <v>21</v>
      </c>
      <c r="M1350" s="174">
        <f>G1350*(1+L1350/100)</f>
        <v>0</v>
      </c>
      <c r="N1350" s="174">
        <v>0</v>
      </c>
      <c r="O1350" s="174">
        <f>ROUND(E1350*N1350,2)</f>
        <v>0</v>
      </c>
      <c r="P1350" s="174">
        <v>0</v>
      </c>
      <c r="Q1350" s="174">
        <f>ROUND(E1350*P1350,2)</f>
        <v>0</v>
      </c>
      <c r="R1350" s="174"/>
      <c r="S1350" s="175" t="s">
        <v>322</v>
      </c>
      <c r="T1350" s="157">
        <v>0</v>
      </c>
      <c r="U1350" s="157">
        <f>ROUND(E1350*T1350,2)</f>
        <v>0</v>
      </c>
      <c r="V1350" s="157"/>
      <c r="W1350" s="157" t="s">
        <v>132</v>
      </c>
      <c r="X1350" s="148"/>
      <c r="Y1350" s="148"/>
      <c r="Z1350" s="148"/>
      <c r="AA1350" s="148"/>
      <c r="AB1350" s="148"/>
      <c r="AC1350" s="148"/>
      <c r="AD1350" s="148"/>
      <c r="AE1350" s="148"/>
      <c r="AF1350" s="148" t="s">
        <v>312</v>
      </c>
      <c r="AG1350" s="148"/>
      <c r="AH1350" s="148"/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</row>
    <row r="1351" spans="1:59" outlineLevel="1" x14ac:dyDescent="0.2">
      <c r="A1351" s="155"/>
      <c r="B1351" s="156"/>
      <c r="C1351" s="261" t="s">
        <v>986</v>
      </c>
      <c r="D1351" s="262"/>
      <c r="E1351" s="262"/>
      <c r="F1351" s="262"/>
      <c r="G1351" s="262"/>
      <c r="H1351" s="157"/>
      <c r="I1351" s="157"/>
      <c r="J1351" s="157"/>
      <c r="K1351" s="157"/>
      <c r="L1351" s="157"/>
      <c r="M1351" s="157"/>
      <c r="N1351" s="157"/>
      <c r="O1351" s="157"/>
      <c r="P1351" s="157"/>
      <c r="Q1351" s="157"/>
      <c r="R1351" s="157"/>
      <c r="S1351" s="157"/>
      <c r="T1351" s="157"/>
      <c r="U1351" s="157"/>
      <c r="V1351" s="157"/>
      <c r="W1351" s="157"/>
      <c r="X1351" s="148"/>
      <c r="Y1351" s="148"/>
      <c r="Z1351" s="148"/>
      <c r="AA1351" s="148"/>
      <c r="AB1351" s="148"/>
      <c r="AC1351" s="148"/>
      <c r="AD1351" s="148"/>
      <c r="AE1351" s="148"/>
      <c r="AF1351" s="148" t="s">
        <v>229</v>
      </c>
      <c r="AG1351" s="148"/>
      <c r="AH1351" s="148"/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</row>
    <row r="1352" spans="1:59" x14ac:dyDescent="0.2">
      <c r="A1352" s="3"/>
      <c r="B1352" s="4"/>
      <c r="C1352" s="190"/>
      <c r="D1352" s="6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AD1352">
        <v>15</v>
      </c>
      <c r="AE1352">
        <v>21</v>
      </c>
      <c r="AF1352" t="s">
        <v>114</v>
      </c>
    </row>
    <row r="1353" spans="1:59" x14ac:dyDescent="0.2">
      <c r="A1353" s="151"/>
      <c r="B1353" s="152" t="s">
        <v>31</v>
      </c>
      <c r="C1353" s="191"/>
      <c r="D1353" s="153"/>
      <c r="E1353" s="154"/>
      <c r="F1353" s="154"/>
      <c r="G1353" s="184">
        <f>G8+G89+G105+G196+G212+G240+G244+G314+G469+G471+G538+G606+G763+G988+G1004+G1018+G1043+G1090+G1101+G1138+G1168+G1236+G1326+G1335</f>
        <v>0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AD1353">
        <f>SUMIF(L7:L1351,AD1352,G7:G1351)</f>
        <v>0</v>
      </c>
      <c r="AE1353">
        <f>SUMIF(L7:L1351,AE1352,G7:G1351)</f>
        <v>0</v>
      </c>
      <c r="AF1353" t="s">
        <v>987</v>
      </c>
    </row>
    <row r="1354" spans="1:59" x14ac:dyDescent="0.2">
      <c r="A1354" s="3"/>
      <c r="B1354" s="4"/>
      <c r="C1354" s="190"/>
      <c r="D1354" s="6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</row>
    <row r="1355" spans="1:59" x14ac:dyDescent="0.2">
      <c r="A1355" s="3"/>
      <c r="B1355" s="4"/>
      <c r="C1355" s="190"/>
      <c r="D1355" s="6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</row>
    <row r="1356" spans="1:59" x14ac:dyDescent="0.2">
      <c r="A1356" s="270" t="s">
        <v>988</v>
      </c>
      <c r="B1356" s="270"/>
      <c r="C1356" s="271"/>
      <c r="D1356" s="6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</row>
    <row r="1357" spans="1:59" x14ac:dyDescent="0.2">
      <c r="A1357" s="249"/>
      <c r="B1357" s="250"/>
      <c r="C1357" s="251"/>
      <c r="D1357" s="250"/>
      <c r="E1357" s="250"/>
      <c r="F1357" s="250"/>
      <c r="G1357" s="252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AF1357" t="s">
        <v>989</v>
      </c>
    </row>
    <row r="1358" spans="1:59" x14ac:dyDescent="0.2">
      <c r="A1358" s="253"/>
      <c r="B1358" s="254"/>
      <c r="C1358" s="255"/>
      <c r="D1358" s="254"/>
      <c r="E1358" s="254"/>
      <c r="F1358" s="254"/>
      <c r="G1358" s="256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</row>
    <row r="1359" spans="1:59" x14ac:dyDescent="0.2">
      <c r="A1359" s="253"/>
      <c r="B1359" s="254"/>
      <c r="C1359" s="255"/>
      <c r="D1359" s="254"/>
      <c r="E1359" s="254"/>
      <c r="F1359" s="254"/>
      <c r="G1359" s="256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</row>
    <row r="1360" spans="1:59" x14ac:dyDescent="0.2">
      <c r="A1360" s="253"/>
      <c r="B1360" s="254"/>
      <c r="C1360" s="255"/>
      <c r="D1360" s="254"/>
      <c r="E1360" s="254"/>
      <c r="F1360" s="254"/>
      <c r="G1360" s="256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</row>
    <row r="1361" spans="1:32" x14ac:dyDescent="0.2">
      <c r="A1361" s="257"/>
      <c r="B1361" s="258"/>
      <c r="C1361" s="259"/>
      <c r="D1361" s="258"/>
      <c r="E1361" s="258"/>
      <c r="F1361" s="258"/>
      <c r="G1361" s="260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</row>
    <row r="1362" spans="1:32" x14ac:dyDescent="0.2">
      <c r="A1362" s="3"/>
      <c r="B1362" s="4"/>
      <c r="C1362" s="190"/>
      <c r="D1362" s="6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</row>
    <row r="1363" spans="1:32" x14ac:dyDescent="0.2">
      <c r="C1363" s="192"/>
      <c r="D1363" s="10"/>
      <c r="AF1363" t="s">
        <v>990</v>
      </c>
    </row>
    <row r="1364" spans="1:32" x14ac:dyDescent="0.2">
      <c r="D1364" s="10"/>
    </row>
    <row r="1365" spans="1:32" x14ac:dyDescent="0.2">
      <c r="D1365" s="10"/>
    </row>
    <row r="1366" spans="1:32" x14ac:dyDescent="0.2">
      <c r="D1366" s="10"/>
    </row>
    <row r="1367" spans="1:32" x14ac:dyDescent="0.2">
      <c r="D1367" s="10"/>
    </row>
    <row r="1368" spans="1:32" x14ac:dyDescent="0.2">
      <c r="D1368" s="10"/>
    </row>
    <row r="1369" spans="1:32" x14ac:dyDescent="0.2">
      <c r="D1369" s="10"/>
    </row>
    <row r="1370" spans="1:32" x14ac:dyDescent="0.2">
      <c r="D1370" s="10"/>
    </row>
    <row r="1371" spans="1:32" x14ac:dyDescent="0.2">
      <c r="D1371" s="10"/>
    </row>
    <row r="1372" spans="1:32" x14ac:dyDescent="0.2">
      <c r="D1372" s="10"/>
    </row>
    <row r="1373" spans="1:32" x14ac:dyDescent="0.2">
      <c r="D1373" s="10"/>
    </row>
    <row r="1374" spans="1:32" x14ac:dyDescent="0.2">
      <c r="D1374" s="10"/>
    </row>
    <row r="1375" spans="1:32" x14ac:dyDescent="0.2">
      <c r="D1375" s="10"/>
    </row>
    <row r="1376" spans="1:32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5AD" sheet="1"/>
  <mergeCells count="46">
    <mergeCell ref="C724:G724"/>
    <mergeCell ref="C999:G999"/>
    <mergeCell ref="C1351:G1351"/>
    <mergeCell ref="C1024:G1024"/>
    <mergeCell ref="C1027:G1027"/>
    <mergeCell ref="C1148:G1148"/>
    <mergeCell ref="C1329:G1329"/>
    <mergeCell ref="C1337:G1337"/>
    <mergeCell ref="C1339:G1339"/>
    <mergeCell ref="C1341:G1341"/>
    <mergeCell ref="C1343:G1343"/>
    <mergeCell ref="C1345:G1345"/>
    <mergeCell ref="C1347:G1347"/>
    <mergeCell ref="C1349:G1349"/>
    <mergeCell ref="A1:G1"/>
    <mergeCell ref="C2:G2"/>
    <mergeCell ref="C3:G3"/>
    <mergeCell ref="C4:G4"/>
    <mergeCell ref="A1356:C1356"/>
    <mergeCell ref="C621:G621"/>
    <mergeCell ref="C514:G514"/>
    <mergeCell ref="C540:G540"/>
    <mergeCell ref="C544:G544"/>
    <mergeCell ref="C548:G548"/>
    <mergeCell ref="C552:G552"/>
    <mergeCell ref="C556:G556"/>
    <mergeCell ref="C557:G557"/>
    <mergeCell ref="C608:G608"/>
    <mergeCell ref="C612:G612"/>
    <mergeCell ref="C616:G616"/>
    <mergeCell ref="A1357:G1361"/>
    <mergeCell ref="C124:G124"/>
    <mergeCell ref="C198:G198"/>
    <mergeCell ref="C282:G282"/>
    <mergeCell ref="C493:G493"/>
    <mergeCell ref="C617:G617"/>
    <mergeCell ref="C1020:G1020"/>
    <mergeCell ref="C622:G622"/>
    <mergeCell ref="C626:G626"/>
    <mergeCell ref="C630:G630"/>
    <mergeCell ref="C634:G634"/>
    <mergeCell ref="C667:G667"/>
    <mergeCell ref="C711:G711"/>
    <mergeCell ref="C715:G715"/>
    <mergeCell ref="C722:G722"/>
    <mergeCell ref="C723:G72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2020031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2020031 Pol'!Názvy_tisku</vt:lpstr>
      <vt:lpstr>oadresa</vt:lpstr>
      <vt:lpstr>Stavba!Objednatel</vt:lpstr>
      <vt:lpstr>Stavba!Objekt</vt:lpstr>
      <vt:lpstr>'01 2020031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Milan Ballák</cp:lastModifiedBy>
  <cp:lastPrinted>2019-03-19T12:27:02Z</cp:lastPrinted>
  <dcterms:created xsi:type="dcterms:W3CDTF">2009-04-08T07:15:50Z</dcterms:created>
  <dcterms:modified xsi:type="dcterms:W3CDTF">2020-02-20T07:00:57Z</dcterms:modified>
</cp:coreProperties>
</file>