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<sst xmlns="http://schemas.openxmlformats.org/spreadsheetml/2006/main" count="279" uniqueCount="164">
  <si>
    <t xml:space="preserve">Stavba: </t>
  </si>
  <si>
    <t>Opravy a údržba dešťové a drenážní kanalizace - soupis stavebních prací, dodávek a služeb s výkazem výměr</t>
  </si>
  <si>
    <t xml:space="preserve">Objekt: </t>
  </si>
  <si>
    <t xml:space="preserve">Datum: </t>
  </si>
  <si>
    <t xml:space="preserve">Část: </t>
  </si>
  <si>
    <t xml:space="preserve">JKSO: </t>
  </si>
  <si>
    <t>P.Č.</t>
  </si>
  <si>
    <t>KCN</t>
  </si>
  <si>
    <t>Kód položky</t>
  </si>
  <si>
    <t>Zkrácený popis</t>
  </si>
  <si>
    <t>MJ</t>
  </si>
  <si>
    <t>předpokládané  množství celkem</t>
  </si>
  <si>
    <t>Cena jednotková</t>
  </si>
  <si>
    <t>Cena celkem</t>
  </si>
  <si>
    <t>Plný popis</t>
  </si>
  <si>
    <t>Poznámky</t>
  </si>
  <si>
    <t>Rekonstrukce uliční vpusti 50/50 cm</t>
  </si>
  <si>
    <t>řezání stávajícího živičného krytu hl do 100 mm</t>
  </si>
  <si>
    <t>m</t>
  </si>
  <si>
    <t>Řezání stávajícího živičného krytu nebo podkladu hl přes 50 do 100 mm</t>
  </si>
  <si>
    <t xml:space="preserve">1. V cenách jsou započteny i náklady na spotřebu vody   
    </t>
  </si>
  <si>
    <t>Odstranění podkladu pl do 50 m2 živičných tl 100 mm</t>
  </si>
  <si>
    <t>m2</t>
  </si>
  <si>
    <t>Odstranění podkladů nebo krytů s přemístěním hmot na skládku na vzdálenost do 3m nebo s naložením na dopravní prostředek v ploše jednotlivě do 50m2 živičných, o tl. vrstvy přes 50 do 100mm.</t>
  </si>
  <si>
    <t>1. Pro volbu cen z hlediska množství se uvažuje každá souvisle odstraňovaná plocha krytu nebo podkladu stejného druhu samostatně. Odstraňuje-li se několik vrstev najednou, jednotlivé vrstvy se oceňují každá samostatně.
2. U ploch menších než 50m2 jsou ceny určeny pro ruční odstranění podkladu nebo krytu, u ploch větších než 50m2 pro odstranění strojní.
3. Ceny 
    a) -7011 až -7013, -7151 až -7153 a -7211 až -7213 lze použít i pro odstranění podkladů nebo krytů ze štěrkopísku, škváry, strusky nebo z mechanicky zpevněných zemin, 
   b)  -7121 až -7125, -7161 až -7165 a -7221 až -7225 lze použít i pro odstranění podkladů nebo krytů ze zemin stabilizovaných vápnem, 
   c) -7130 až -7132, -7170 až -7172 a -7230 až -7232 lze použít i pro odstranění dlažeb uložených do betonového lože a dlažeb z mozaiky uložených do cementové malty nebo podkladu ze zemin stabilizovaných cementem.</t>
  </si>
  <si>
    <t>4. Ceny lze použít i pro odstranění podkladů nebo krytů opatřených živičnými postřiky nebo nátěry.
5. Ceny odlišné podle tloušťky (např. do 100mm, do 200mm) jsou určeny vždy pro celou tloušťku jednotlivých konstrukcí.
6. V cenách nejsou započteny náklady na zarovnání styčných ploch betonových nebo živičných podkladů nebo krytů, které se oceňuje cenami souboru cen 919 73- Zarovnání styčné plochy části C01 toho to ceníku. Množství suti získané ze zarovnání styčných ploch podkladů nebo krytů se zvlášť nevykazuje. 
7. Přemístění vybouraného materiálu na vzdálenost přes 3m u cen -7111 až -7146 a přes 20m u cen -7151 až -7246 se oceňuje cenami souborů cen 997 22 -1 Vodorovná doprava suti. 
8. Ceny -714., -718. a -724.  nezle použít pro odstranění podkladu nebo krytu frézováním, tyto práce se oceňují individuálně.</t>
  </si>
  <si>
    <t>001</t>
  </si>
  <si>
    <t>Bourání konstrukcí v hloubených vykopávkách ze zdiva cihelného nebo smíšeného na maltu cementovou</t>
  </si>
  <si>
    <t>m3</t>
  </si>
  <si>
    <t>bb) z betonu železového nebo předpjatého a ocelových konstrukcí.
4. Svislé, příp. vodorovné přemístění materiálu z rozbouraných konstrukcí ve výkopišti se oceňuje jako přemístění výkopku z hornin 5 až 7 cenami souboru cen 161 10-11 Svislé přemístění výkopku, příp. 162 . 0-1 . Vodorovné přemístění výkopku se složením, ale bez naložení a rozprostření. 
5. Bourání konstrukce ze zdiva nebo z betonu prostého pod vodou se oceňuje cenou 127 40-1112 Vykopávka pod vodou v hornině tř. 5 s použitím trhavin. 
6. V cenách jsou započteny i náklady na přemístění suti na hromady na vzdálenost do 20 m nebo naložení na dopravní prostředek. 
7. Objem vybouraného materiálu pro přemístění se rovná objemu konstrukcí před rozbouráním.</t>
  </si>
  <si>
    <t>Bourání konstrukcí v hloubených vykopávkách ze zdiva z betonu prostého</t>
  </si>
  <si>
    <t>Bourání konstrukcí v hloubených vykopávkách z betonu prostého neprokládaného</t>
  </si>
  <si>
    <t>1. Ceny jsou určeny pouze pro bourání konstrukcí ze zdiva nebo z betonu ve výkopišti při provádění zemních prací, jsou-li zdivo nebo beton obklopeny horninou nebo sypaninou tak, že k nim bez vykopávky není přístup. 
2. Ceny lze použít i pro bourání konstrukcí při vykopávkách zářezů. 
3. Ceny nelze použít pro bourání konstrukcí 
    a) na suchu ze zdiva nebo z betonu jako samostatnou stavební práci, i když jsou bourané konstrukce pod úrovní terénu, jako např. zdi, stropy a klenby v suterénu,
    b) pod vodou
        ba) ze zdiva nebo z betonu prostého, zakazuje-li projekt použití trhavin,</t>
  </si>
  <si>
    <t xml:space="preserve">        bb) z betonu železového nebo předpjatého a ocelových konstrukcí.
4. Svislé, příp. vodorovné přemístění materiálu z rozbouraných konstrukcí ve výkopišti se oceňuje jako přemístění výkopku z hornin 5 až 7 cenami souboru cen 161 10-11 Svislé přemístění výkopku, příp. 162 . 0-1 . Vodorovné přemístění výkopku se složením, ale bez naložení a rozprostření. 
5. Bourání konstrukce ze zdiva nebo z betonu prostého pod vodou se oceňuje cenou 127 40-1112 Vykopávka pod vodou v hornině tř. 5 s použitím trhavin.
6. V cenách jsou započteny i náklady na přemístění suti na hromady na vzdálenost do 20 m nebo naložení na dopravní prostředek. 
7. Objem vybouraného materiálu pro přemístění se rovná objemu konstrukcí před rozbouráním.</t>
  </si>
  <si>
    <t>Nakládání na dopravní prostředky pro vodorovnou dopravu suti</t>
  </si>
  <si>
    <t>t</t>
  </si>
  <si>
    <t xml:space="preserve">1. Ceny lze použít i pro překládání při lomené dopravě.
2. Ceny nelze použít při dopravě po železnici, po vodě nebo neobvyklými dopravními prostředky. 
</t>
  </si>
  <si>
    <t>Vodorovná doprava vybouraných hmot po suchu do 5 km</t>
  </si>
  <si>
    <t>Vodorovná doprava vybouraných hmot po suchu bez naložení, ale se složením na vzdálenost do 5 km</t>
  </si>
  <si>
    <t xml:space="preserve">1. Ceny nelze použít pro vodorovnou dopravu vybouraných hmot po železnici, po vodě nebo neobvyklými dopravními prostředky.
2. Je-li na dopravní dráze pro vodorovnou dopravu vybouraných hmot překážka, pro kterou je nutno vybourané hmoty překládat z jednoho dopravního prostředku na druhý,oceňuje se tato doprava v každém úseku samostatně. 
</t>
  </si>
  <si>
    <t>Poplatek za skládku - asfaltový povrch bez příměsi</t>
  </si>
  <si>
    <t>Poplatek za skládku asfaltových povrchů bez příměsi</t>
  </si>
  <si>
    <t>1. Soubor cen neobsahuje ceny. Tyto se stanoví individuálně podle výběru konkrétní skládky.</t>
  </si>
  <si>
    <t>Hloubení rýh š do 600 mm ručním nebo pneu nářadím v soudružných horninách tř. 4</t>
  </si>
  <si>
    <t>Hloubení zapažených i nezapažených rýh šířky do 600 mm ručním nebo pneumatickým nářadím s urovnáním dna do předepsaného profilu a spádu v horninách tř. 4 soudržných</t>
  </si>
  <si>
    <t xml:space="preserve">1. V cenách jsou započteny i náklady na přehození výkopku na přilehlém terénu na vzdálenost do 3 m od podélné osy rýhy nebo naložení výkpku na dopravní prostředek. 
2. V cenách 10-2101 až 40-2102 jsou započteny i náklady na i svislý přesun horniny po házečkách do 2 metrů. 
</t>
  </si>
  <si>
    <t>Vodorovné přemístění do 10000 m výkopku z horniny tř. 1 až 4</t>
  </si>
  <si>
    <t>Vodorovné přemístění výkopku po suchu na obvyklém dopravním prostředku, bez naložení výkopku, avšak se složením bez rozhrnutí z horniny tř. 1 až 4 na vzdálenost přes 9 000 do 10 000 m</t>
  </si>
  <si>
    <t xml:space="preserve">1. Ceny nelze použít, předepisuje-li projekt přemístit výkopek na místo nepřístupné obvyklým dopravním prostředkům; toto přemístění se oceňuje individuálně.
2. V cenách jsou započteny i náhrady za jízdu loženého vozidla v terénu ve výkopišti nebo na násypišti.
3. V cenách nejsou započteny náklady na rozhrnutí výkopku na násypišti; toto rozhrnutí se oceňuje cenami souboru cen 171 . 0- . . Uložení sypaniny do násypů a 171 20-1201Uložení sypaniny na skládky.
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
5. Přemísťuje-li se výkopek z dočasných skládek vzdálených do 50 m, neoceňuje se nakládání výkopku, i když se provádí. Toto ustanovení neplatí, vylučuje-li projekt použití dozeru.
</t>
  </si>
  <si>
    <t>Nakládání výkopku z hornin tř. 1 až 4 do 100 m3</t>
  </si>
  <si>
    <t>Nakládání, skládání a překládání neulehlého výkopku nebo sypaniny nakládání, množství do 100 m3, z hornin tř. 1 až 4</t>
  </si>
  <si>
    <t xml:space="preserve">1. Ceny -1101, -1151, -1102, -1152, -1103, -1153, jsou určeny pro nakládání, skládání a překládání na obvyklý nebo z obvyklého dopravního prostředku. Pro nakládání z lodi nebo na loď jsou určeny ceny -1105 a -1155.
2. Ceny -1105 a -1155 jsou určeny pro nakládání, překládání a vykládání na vzdálenost
    a) do 20 m vodorovně; vodorovná vzdálenost se měří od těžnice lodi k těžnici druhé lodi, nebo k těžišti hromady na břehu nebo k těžišti dopravního prostředku na suchu,
    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3. Množství měrných jednotek se určí v rostlém stavu horniny.
</t>
  </si>
  <si>
    <t>Uložení sypaniny na skládku</t>
  </si>
  <si>
    <t>Uložení sypaniny na skládky</t>
  </si>
  <si>
    <t>1. Cena -1201 je určena i pro:
   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
    b) zasypání koryt vodotečí a prohlubní v terénu bez předepsaného zhutnění sypaniny;
    c) uložení výkopku pod vodou do prohlubní ve dně vodotečí nebo nádrží.
2. Cenu -1201 nelze použít pro uložení výkopku nebo ornice:
    a) při vykopávkách pro podzemní vedení podél hrany výkopu, z něhož byl výkopek získán, a to ani tehdy, jestliže se výkopek po vyhození z výkopu na povrch území ještě dále přemisťuje na hromady podél výkopu;</t>
  </si>
  <si>
    <t xml:space="preserve">    b) na dočasné skládky, které nejsou předepsány projektem;  
    c) na dočasné skládky předepsané projektem tak, že na 1 m2 projektem určené plochy této skládky připadají nejvýše 2 m3 výkopku nebo ornice (viz. též poznámku č. 1 a); 
   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
    e) na trvalé skládky s předepsaným zhutněním; toto uložení výkopku se oceňuje cenami souboru cen 171 . 0- . . Uložení sypaniny do násypů.
3. V ceně -1201 jsou započteny i náklady na rozprostření sypaniny ve vrstvách s hrubým urovnáním na skládce.</t>
  </si>
  <si>
    <t>4. V ceně -1201 nejsou započteny náklady na získání skládek ani na poplatky za skládku. 
5. Množství jednotek uložení výkopku (sypaniny) se určí v m3 uloženého výkopku (sypaniny),v rostlém stavu zpravidla ve výkopišti.
6. Ceny -1205 a -1206 se stanoví indivuduálně podle výběru konkrétní skládky.</t>
  </si>
  <si>
    <t>Poplatek za skládku zemina</t>
  </si>
  <si>
    <t>Zásyp jam, šachet rýh nebo kolem objektů sypaninou se zhutněním</t>
  </si>
  <si>
    <t>Zásyp sypaninou z jakékoliv horniny s uložením výkopku ve vrstvách se zhutněním jam, šachet, rýh nebo kolem objektů v těchto vykopávkách</t>
  </si>
  <si>
    <t>1. Ceny 174 10- . . jsou určeny pro zhutněné zásypy s mírou zhutnění:
    a) z hornin soudržných do 100 % PS,
    b) z hornin nesoudržných do I(d) 0,9,
    c) z hornin kamenitých pro jakoukoliv míru zhutnění. Je-li projektem předepsáno vyšší zhutnění, podle bodu a) a b), ocení se zásyp  individuálně.
2.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
3. V cenách 10-1101, 10-1103, 20-1101 a 20-1103 je započteno přemístění sypaniny ze vzdálenosti 10 m od kraje výkopu nebo zasypávaného prostoru, měřeno k těžišti skládky.</t>
  </si>
  <si>
    <t>4. V ceně 10-1102 je započteno přemístění sypaniny ze vzdálenosti 15 m od hrany zasypávaného prostoru, měřeno k těžišti skládky.
5. Objem zásypu je rozdíl objemu výkopu a objemu do něho vestavěných konstrukcí nebo uložených vedení i s jejich obklady a podklady (tento objem se nazývá objemem horniny  vytlačené konstrukcí). Objem potrubí do DN 180, příp. i s obalem, se od objemu zásypu neodečítá. Pro stanovení objemu zásypu se od objemu výkopu odečítá i objem obsypu potrubí oceňovaný cenami souboru cen 175 10-11 Obsyp potrubí, přichází-li v úvahu .
6. Odklizení zbylého výkopku po provedení zásypu zářezů se šikmými stěnami pro podzemní vedení nebo zásypu jam a rýh pro podzemní vedení se oceňuje, je-li objem zbylého výkopku:
    a) do 1 m3 na 1 m vedení
   - je-li výkopek neulehlý - cenami souboru cen 167 10-110 Nakládání výkopku nebo sypaniny a  162 . 0-1 . Vodorovné přemístění výkopku,</t>
  </si>
  <si>
    <t xml:space="preserve">    - je-li výkopek ulehlý - rozpojení a naložení výkopku cenami souboru cen 122 . 0-1 . Odkopávky a prokopávky nezapažené a vodorovné přemístění výkopku cenami souboru cen 162 . 0-1 . Vodorovné přemístění výkopku;
   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7.
6. Odklizení zbylého výkopku po provedení zásypu zářezů se šikmými stěnami pro podzemní vedení nebo zásypu jam a rýh pro podzemní vedení se oceňuje, je-li objem zbylého výkopku:
7. Rozprostření zbylého výkopku podél výkopu a nad výkopem po provedení zásypů zářezů se šikmými stěnami pro podzemní vedení nebo zásypu jam a rýh pro podzemní vedení se oceňuje:
   a) cenou 171 20-1101 Uložení sypaniny do nezhutněných násypů, není-li projektem předepsáno zhutnění rozprostřeného zbylého výkopku,</t>
  </si>
  <si>
    <t xml:space="preserve">     b) cenou 171 10-1111 Uložení sypaniny do násypů z hornin sypkých, je-li předepsáno zhutnění rozprostřeného zbylého výkopku, a to v objemu vypočteném podle poznámky č.5, příp. zmenšeném o objem výkopku, který byl již odklizen.
8. Míru zhutnění předepisuje projekt.</t>
  </si>
  <si>
    <t>58                                     3</t>
  </si>
  <si>
    <t>kamenivo těžené drobné frakce 0-4 třída A</t>
  </si>
  <si>
    <t xml:space="preserve"> </t>
  </si>
  <si>
    <t>včetně dopravy</t>
  </si>
  <si>
    <t>221</t>
  </si>
  <si>
    <t>Vyspravení krytu vozovky po překopech asfaltovým betonem tl 100 mm</t>
  </si>
  <si>
    <t xml:space="preserve">Vyspravení krytu vozovky po překopech pro inženýrské sítě živičnou směsí z kameniva těženého nebo ze štěrkopísku obaleného asfaltem po zhutněním tl. 100mm. </t>
  </si>
  <si>
    <t xml:space="preserve">1. Ceny jsou určeny pro vyspravení krytů po překopech pro inženýrské sítě
    a) trvalé 
    b) dočasné (předepíše-li je projekt).
2. V cenách jsou započteny náklady na :
     a) postřik živičný infiltrační, který se oceňuje cenami souboru cen 573 1.-Postřik živičný infiltrační části A 01 tohoto katalogu,
     b) zdrsňovací posyp, který se oceňuje cenami 578 90-Zdrsňovací posyp litého asfaltu, části A 01, 572 40-Posyp živičného podkladu nebo krytu, části C 01 tohoto katalogu. 
</t>
  </si>
  <si>
    <t>Montáž potrubí z kanalizačních trub z PVC otevřený výkop sklon do 20 % DN 150</t>
  </si>
  <si>
    <t>Montáž potrubí z kanalizačních trub z plastů z tvrdého PVC těsněných gumovým kroužkem v otevřeném výkopu ve sklonu do 20 % DN 150</t>
  </si>
  <si>
    <t>1. V cenách montáže potrubí nejsou započteny náklady na dodání trub a těsnicích kroužků.
    Tyto náklady se oceňují ve specifikaci.
2. V cenách potrubí z trubek polyetylenových nejsou započteny náklady na dodání
    tvarovek použitých pro napojení na jiný druh potrubí; tvarovky se oceňují
    ve specifikaci.
3. Ztratné lze dohodnout:
    - u trub kanalizačních z tvrdého PVC ve směrné výši 3 %
    - u trub polyetylenových  ve směrné výši 1,5 %
    - u těsnících kroužků ve směrné výši 2,0 %</t>
  </si>
  <si>
    <t>Montáž tvarovek jednoosých na potrubí z trub z PVC těsněných kroužkem otevřený výkop DN 200</t>
  </si>
  <si>
    <t>ks</t>
  </si>
  <si>
    <t>Montáž tvarovek na potrubí z kanalizačních trub z plastu z tvrdého PVC těsněných gumovým kroužkem v otevřeném výkopu jednoosých DN 150</t>
  </si>
  <si>
    <t>1. Napojení trubních řadů z trub PVC na jiný druh potrubí se oceňuje individuálně.
2. V cenách montáže tvarovek nejsou započteny náklady na dodání tvarovek a těsnicích kroužků. Tyto náklady se oceňují ve specifikaci. Ztratné lze dohodnout u trub kanalizačních z tvrdého PVC ve výši 1,5 %, u těsnících kroužků ve výši 2,0 %.</t>
  </si>
  <si>
    <t>Zřízení vpusti kanalizační uliční z betonových dílců typ UVB-50</t>
  </si>
  <si>
    <t>1. V cenách jsou započteny i náklady na zřízení lože ze štěrkopísku.
2. V cenách nejsou započteny náklady na:
    a) dodání betonových dílců; betonové dílce se oceňují ve specifikaci,
    b) dodání kameninových dílců; kameninové dílce se oceňují ve specifikaci,
    c) litinové mříže; osazení mříží se oceňuje cenami souboru cen 899 20- . 1 Osazení mříží  litinových včetně rámů a košů na bahno části A 01 tohoto katalogu; dodání mříží se oceňuje ve specifikaci
    d) podkladní prstence; tyto se oceňují cenami souboru cen 452 38-6 . Podkladní a a vyrovnávací prstence části A 01 tohoto katalogu.
3. Ztratné lze dohodnout u betonových dílců ve výši 1 %, u kameninových dílců ve výši 1,5 %.</t>
  </si>
  <si>
    <t>Osazení mříží litinových včetně rámů a košů na bahno hmotnosti nad 100 do 150 kg</t>
  </si>
  <si>
    <t>Osazení mříží litinových včetně rámů a košů na bahno hmotnosti jednotlivě přes 100 do 150 kg</t>
  </si>
  <si>
    <t>1. V cenách nejsou započteny náklady na dodání mříží, rámů a košů na bahno;
tyto náklady se oceňují ve specifikaci.</t>
  </si>
  <si>
    <t>99      9</t>
  </si>
  <si>
    <t>Dodávka mříže 500x500 D 400</t>
  </si>
  <si>
    <t>Dodávka UV koše kalového pozink.</t>
  </si>
  <si>
    <t>Dodávka trouby PVC kanal. 150/1000 mm</t>
  </si>
  <si>
    <t>Dodávka tvarovky PVC kanal. koleno DN 150</t>
  </si>
  <si>
    <t>Dodávka - vpusť horní díl TBV 500/200</t>
  </si>
  <si>
    <t>Dodávka - vpusť střední díl TBV 500/300</t>
  </si>
  <si>
    <t>Dodávka - vpusť dno TBV 600/400</t>
  </si>
  <si>
    <t>Dodávka - vpusť krycí deska TBV 600/80</t>
  </si>
  <si>
    <t>Přesun hmot pro trubní vedení z trub z plastických hmot otevřený výkop</t>
  </si>
  <si>
    <t>Přesun hmot pro trubní vedení hloubené (827 1.1, 827 1.9, 827 2.1, 827 2.9) z trub ostatních z plastických hmot nebo sklolaminátových vodovod nebo kanalizace včetně drobných objektů v otevřeném výkopu</t>
  </si>
  <si>
    <t xml:space="preserve">1. Užití cen je vymezeno:
   a) nejmenší skladovací plochou 50 m2 + 1,30 m2/t, největší dopravní vzdáleností je 15 m od hrany výkopu na povrchu nebo 15 m od okraje šachty k těžišti skládek na povrchu a 50 m ve štole
   b) příplatky -6115 až -6119 lze použít jen v případech, kdy nejsou splněny podmínky podle odst. a).
</t>
  </si>
  <si>
    <t>Celkem - Rekonstrukce uliční vpusti 50/50 cm</t>
  </si>
  <si>
    <t>Oprava kanal. šachty</t>
  </si>
  <si>
    <t>Řezání stávajícího živičného krytu hl do 100 mm</t>
  </si>
  <si>
    <t>113107142</t>
  </si>
  <si>
    <t>979099141</t>
  </si>
  <si>
    <t>Osazení betonových dílců pro šachty skruže rovné TBS 29/80/9</t>
  </si>
  <si>
    <t>Osazení betonových dílců pro šachty skruží rovných TBS 29/80/9</t>
  </si>
  <si>
    <t xml:space="preserve">1. V cenách nejsou započteny náklady na dodání betonových dílců; dílce se oceňují
 ve specifikaci. Ztratné lze dohodnout ve výši 1 %.
</t>
  </si>
  <si>
    <t>Prstenec TBW-Q 625/120/90</t>
  </si>
  <si>
    <t>Osazení poklopů litinových nebo ocelových včetně rámů hmotnosti nad 100 do 150 kg</t>
  </si>
  <si>
    <t>Osazení poklopů litinových a ocelových včetně rámů hmotnosti jednotlivě přes 100 do 150 kg</t>
  </si>
  <si>
    <t xml:space="preserve">1. Cena 899 10-1111 lze použít i pro osazení rektifikačních kroužků nebo rámečků.
2. V cenách nejsou započteny náklady na dodání poklopů včetně rámů; tyto náklady se oceňují ve specifikaci.
</t>
  </si>
  <si>
    <t>Poklop kruhový DN 600 BEGU s odvětr.                  D 400</t>
  </si>
  <si>
    <t>R</t>
  </si>
  <si>
    <t>Celková rekonstrukce kanalizační šachty</t>
  </si>
  <si>
    <t>Celkem - Oprava kanal. šachty</t>
  </si>
  <si>
    <t>Kryt dvorní vpusti průměr 30cm</t>
  </si>
  <si>
    <t>Osazení poklopů litinových nebo ocelových včetně rámů hmotnosti do 50 kg</t>
  </si>
  <si>
    <t>Osazení poklopů litinových a ocelových včetně rámů hmotnosti jednotlivě do 50 kg</t>
  </si>
  <si>
    <t>Propojení ul. vpusti na stávající potrubí (vysazení odbočky na stáv. potrubí, napojení vpusti, obetonování)</t>
  </si>
  <si>
    <t>Proplach potrubí tlakovým vozem</t>
  </si>
  <si>
    <t>hod</t>
  </si>
  <si>
    <t>HZS-NP</t>
  </si>
  <si>
    <t>Hodinová zúčtovací sazba-blíže neurčené práce, které nelze zařadit do vyjmenovaných položek</t>
  </si>
  <si>
    <t>Montáž potrubí z kanalizačních trub PVC otevřený výkop sklon do 20 % DN 200</t>
  </si>
  <si>
    <t>Montáž potrubí z kanalizačních trub z plastů z tvrdého PVC těsněných gumovým kroužkem v otevřeném výkopu ve sklonu do 20 % DN 200</t>
  </si>
  <si>
    <t>Montáž tvarovek na potrubí z kanalizačních trub z plastu z tvrdého PVC těsněných gumovým kroužkem v otevřeném výkopu jednoosých DN 200</t>
  </si>
  <si>
    <t>Dodávka trouby PVC KG 200/1000 mm</t>
  </si>
  <si>
    <t>Dodávka tvarovky PVC koleno DN 200/45</t>
  </si>
  <si>
    <t>Vytrhání obrub chodníkových ležatých</t>
  </si>
  <si>
    <t>Vytrhání obrub s vybouráním lože, s přemístěním hmot na skládku na vzdálenost do 3 m nebo s naložením na dopravní prostředek chodníkových ležatých</t>
  </si>
  <si>
    <t>1. Ceny jsou určeny:
    a) pro vytrhání obrub, obrubníků nebo krajníků jakéhokoliv druhu a velikosti uložených v jakémkoliv loži popř. i s opěrami a vyspárovaných jakýmkoliv materiálem,
    b) pro obruby z dlažebních kostek uložených v jedné řadě.
2. V cenách nejsou započteny náklady na popř. nutné očištění:
    a) vytrhaných obrubníků nebo krajníků, které se oceňuje cenami souboru cen 979 0.- Očištění vybouraných obrubníků, krajníků, desek nebo dílců části C 01 tohoto ceníku,
    b) vytrhaných dlažebních kostek, které se oceňují cenami souboru cen 979 07- Očištění vybouraných dlažebních kostek části C 01 tohoto ceníku.</t>
  </si>
  <si>
    <t>3. Vytrhání obrub ze dvou řad kostek se oceňuje jako dvojnásobné množství vytrhání obrub z jedné řady kostek.
4. Přemístění vybouraných obrub, krajníků nebo dlažebních kostek včetně materiálu z lože a spár na vzdálenost přes 3 m se oceňuje:
    a) z obrubníků a krajníků cenami souboru cen 979 08-4 Vodorovná doprava  vybouraných hmot,
    b) dlažebních kostek cenami souboru cen 979 08-2 Vodorovná doprava suti.</t>
  </si>
  <si>
    <t>Osazení chodníkového obrubníku betonového ležatého s boční opěrou do lože z betonu prostého</t>
  </si>
  <si>
    <t>Osazení chodníkového obrubníku betonového se zřízením lože, s vyplněním a zatřením spár cementovou maltou ležatého s boční opěrou z betonu prostého tř. C 12/15, do lože z betonu prostého téže značky</t>
  </si>
  <si>
    <t>1. V cenách chodníkových obrubníků ležatých i stojatých jsou započteny pro osazení
    a) do lože z kameniva těženého i náklady na dodání hmot pro lože tl. 80 až 100 mm,
    b) do lože z betonu prostého i náklady na dodání hmot pro lože tl. 80 až 100 mm; v cenách 76-2111 a 86-2111 též náklady na zřízení bočních opěr. 
2. Část lože z betonu prostého přesahující tl. 100 mm se oceňuje cenou 918 10-1111 Lože pod obrubníky, krajníky nebo obruby.                                                                                                                                                                             3. V cenách nejsou započteny náklady na dodání obrubníků, které se oceňují ve specifikaci; ztratné lze dohodnout ve výši 1 %.</t>
  </si>
  <si>
    <t>59                 2</t>
  </si>
  <si>
    <t>Obrubník betonový chodníkový ABO 1-15 100x15x30 cm</t>
  </si>
  <si>
    <t>Vytrhání obrub záhonových</t>
  </si>
  <si>
    <t>Vytrhání obrub s vybouráním lože, s přemístěním hmot na skládku na vzdálenost do 3 m nebo s naložením na dopravní prostředek záhonových</t>
  </si>
  <si>
    <t>Osazení záhonového obrubníku betonového do lože z betonu s boční opěrou</t>
  </si>
  <si>
    <t>Osazení záhonového obrubníku betonového s ložem z betonu prostého tř. C 12/15, tl. 50 až 100 mm se zalitím a zatřením spár cementovou maltou, obrubníku s boční opěrou z betonu prostého tř. C 12/15</t>
  </si>
  <si>
    <t>1. V cenách nejsou započteny náklady na dodání obrubníků, které se oceňuje ve specifikaci; ztratné lze dohodnout ve výši 1 %.
2. Část lože přesahující tloušťku 100 mm se oceňuje cenou 918 10-1111 Lože pod obrubníky, krajníky nebo obruby.</t>
  </si>
  <si>
    <t>HZS-PK</t>
  </si>
  <si>
    <t>Hodinová zúčtovací sazba-prohlídka kanalizace kamerou</t>
  </si>
  <si>
    <t>HZS-TP</t>
  </si>
  <si>
    <t>Hodinová zúčtovací sazba-technická pomoc (zpracování návrhů řešení, zajištění potřebných dokladů a vytýčení inž. sítí)</t>
  </si>
  <si>
    <t>KZS-DP</t>
  </si>
  <si>
    <t>Kilometrová zúčtovací sazba-doprava pracovníků a materiálu na stavbu</t>
  </si>
  <si>
    <t>km</t>
  </si>
  <si>
    <t>Čištění uliční vpusti - umístění dopravních značek, demontáž mříže, vytažení separačního koše s vyklopením na dopravní prostředek, vymytí šachty UV vč. Odzkoušení průchodnosti napojení na řad, vložení separačního koše, nasazení mříže a umytí okolí UV (2.500 ks ročně/za 4 roky)</t>
  </si>
  <si>
    <t>Čištění akodrénů s rozebiratelnou mříží - umístění dopravních značek, odstranění a očištění mřížek, odstranění (vytěžení) sedimentu, vypláchnutí acodrénu, odzkoušení odtoku, sestavení acodrénu, upevnění mřížek, opláchnutí okolí acodrénu                                             (500 bm 2xročně /za 4 roky)</t>
  </si>
  <si>
    <t>bm</t>
  </si>
  <si>
    <t>Celkem bez DPH</t>
  </si>
  <si>
    <t>Celkem včetně DPH</t>
  </si>
  <si>
    <t>DPH 21%</t>
  </si>
  <si>
    <t>V případě, že nejde otevřít (odstranit) mříž z uliční vpusti, je přípustné použít hodinovou zúčtovací sazbu (použití další mechanizace a ostatních pomůcek). Využití hodinové zúčtovací sazby bude zapsané ve stavebním deníku (minimální jednotka je 1/12 hodiny) a bude ověřitelné fotodokumentací. pokud bude zjištěná neprůchodnost odtoku z uliční vpusti, bude vestavebním deníku skutečnost poznamenaná, o těchto vpustích se vytvoří seznam a pročištění odtoku bude provedeno ve skupinách podle položky 44R. Stejný postup bude provedený i u činností spojených s čištěním rozebiratelných (mřížových) aco- drainů.</t>
  </si>
  <si>
    <t>Čištění kompaktních betonových štěrbinových žlabů - umístění dopravních značek, otevření instalační šachty, zajištění proti ostřiku štěrbinového žlabu, vyčištění žlabu tlakovou vodou, proplach napojení na stoku, uzavření šachty, , oplach okolí štěrbinového žlabu (140 bm ročně/ za 4 roky)</t>
  </si>
  <si>
    <t>Zajištění sacího bagru pro těžení kalů z potrubí DN 1000 - 1800 mm - čitění zatrubněného Svárovského potoka</t>
  </si>
  <si>
    <t>Cena bude zahrnovat komplexní službu čištění včetně objednání, přistavení soupravy, ostatní náklady spojené s pobytem, dopravou obsluhy, odvozem a likvidací vytěženého  kalu</t>
  </si>
  <si>
    <t>HZS-SB</t>
  </si>
  <si>
    <t xml:space="preserve">Skládkovné, likvidace vytěženého kalu získaného z čištění uličních vpustí, aco - drainů a vytěženého sedimentu ze dna zatrubněného  Svárovského potoka </t>
  </si>
  <si>
    <t>Čištění a údržba kanalizace-ostatní</t>
  </si>
  <si>
    <t>Celkem - čištění kanalizacce a Ostatní práce</t>
  </si>
  <si>
    <t>142*1,7</t>
  </si>
  <si>
    <t>87*1,7</t>
  </si>
  <si>
    <t xml:space="preserve">1. Ceny jsou určeny pouze pro bourání konstrukcí ze zdiva nebo z betonu ve výkopišti při provádění zemních prací, jsou-li zdivo nebo beton obklopeny horninou nebo sypaninou tak, že k nim bez vykopávky není přístup.                                                                                                           2. Ceny lze použít i pro bourání konstrukcí při vykopávkách zářezů.                                                                                         3. Ceny nelze použít pro bourání konstrukcí                                                                                                                                     a) na suchu ze zdiva nebo z betonu jako samostatnou stavební práci, i když jsou bourané konstrukce pod úrovní terénu, jako např. zdi, stropy a klenby v suterénu,                                                                                                             b) pod vodou                                                                                                                                                                      ba) ze zdiva nebo z betonu prostého, zakazuje-li projekt použití trhavin,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</si>
  <si>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Poplatek za skládku zeminy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</si>
</sst>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;\-###0"/>
    <numFmt numFmtId="165" formatCode="#,##0.000;\-#,##0.000"/>
    <numFmt numFmtId="166" formatCode="###0.000;\-###0.000"/>
    <numFmt numFmtId="167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4"/>
      <name val="Arial"/>
      <family val="2"/>
    </font>
    <font>
      <sz val="7"/>
      <name val="Arial CE"/>
      <family val="2"/>
    </font>
    <font>
      <b/>
      <sz val="8"/>
      <name val="MS Sans Serif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8"/>
      <color indexed="12"/>
      <name val="Arial CE"/>
      <family val="2"/>
    </font>
    <font>
      <i/>
      <sz val="8"/>
      <color rgb="FF0000FF"/>
      <name val="Arial CE"/>
      <family val="2"/>
    </font>
    <font>
      <b/>
      <sz val="7"/>
      <name val="Arial CE"/>
      <family val="2"/>
    </font>
    <font>
      <sz val="8"/>
      <color indexed="12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9"/>
      <name val="Arial CE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>
        <color indexed="8"/>
      </left>
      <right style="medium">
        <color indexed="8"/>
      </right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/>
      <bottom style="medium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>
        <color indexed="8"/>
      </right>
      <top/>
      <bottom/>
    </border>
    <border>
      <left style="medium"/>
      <right style="medium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/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 horizontal="left" vertical="top"/>
    </xf>
    <xf numFmtId="164" fontId="9" fillId="0" borderId="2" xfId="0" applyNumberFormat="1" applyFont="1" applyBorder="1" applyAlignment="1" applyProtection="1">
      <alignment horizontal="left" vertical="top"/>
      <protection hidden="1"/>
    </xf>
    <xf numFmtId="0" fontId="9" fillId="0" borderId="3" xfId="0" applyFont="1" applyBorder="1" applyAlignment="1" applyProtection="1">
      <alignment horizontal="left" vertical="top" wrapText="1"/>
      <protection hidden="1"/>
    </xf>
    <xf numFmtId="165" fontId="9" fillId="0" borderId="3" xfId="0" applyNumberFormat="1" applyFont="1" applyBorder="1" applyAlignment="1" applyProtection="1">
      <alignment horizontal="right" vertical="top"/>
      <protection hidden="1"/>
    </xf>
    <xf numFmtId="4" fontId="3" fillId="3" borderId="3" xfId="0" applyNumberFormat="1" applyFont="1" applyFill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164" fontId="9" fillId="0" borderId="8" xfId="0" applyNumberFormat="1" applyFont="1" applyBorder="1" applyAlignment="1" applyProtection="1">
      <alignment horizontal="left" vertical="top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165" fontId="9" fillId="0" borderId="9" xfId="0" applyNumberFormat="1" applyFont="1" applyBorder="1" applyAlignment="1" applyProtection="1">
      <alignment horizontal="right" vertical="top"/>
      <protection hidden="1"/>
    </xf>
    <xf numFmtId="4" fontId="3" fillId="3" borderId="9" xfId="0" applyNumberFormat="1" applyFont="1" applyFill="1" applyBorder="1" applyAlignment="1" applyProtection="1">
      <alignment horizontal="right" vertical="top"/>
      <protection locked="0"/>
    </xf>
    <xf numFmtId="4" fontId="3" fillId="0" borderId="10" xfId="0" applyNumberFormat="1" applyFont="1" applyBorder="1" applyAlignment="1" applyProtection="1">
      <alignment horizontal="right" vertical="top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 vertical="top" wrapText="1"/>
      <protection hidden="1"/>
    </xf>
    <xf numFmtId="164" fontId="9" fillId="0" borderId="12" xfId="0" applyNumberFormat="1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165" fontId="9" fillId="0" borderId="13" xfId="0" applyNumberFormat="1" applyFont="1" applyBorder="1" applyAlignment="1" applyProtection="1">
      <alignment horizontal="right" vertical="top"/>
      <protection hidden="1"/>
    </xf>
    <xf numFmtId="4" fontId="3" fillId="3" borderId="13" xfId="0" applyNumberFormat="1" applyFont="1" applyFill="1" applyBorder="1" applyAlignment="1" applyProtection="1">
      <alignment horizontal="right" vertical="top"/>
      <protection locked="0"/>
    </xf>
    <xf numFmtId="4" fontId="3" fillId="0" borderId="14" xfId="0" applyNumberFormat="1" applyFont="1" applyBorder="1" applyAlignment="1" applyProtection="1">
      <alignment horizontal="right" vertical="top"/>
      <protection hidden="1"/>
    </xf>
    <xf numFmtId="0" fontId="0" fillId="0" borderId="13" xfId="0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 vertical="top"/>
      <protection hidden="1"/>
    </xf>
    <xf numFmtId="4" fontId="3" fillId="0" borderId="15" xfId="0" applyNumberFormat="1" applyFont="1" applyBorder="1" applyAlignment="1" applyProtection="1">
      <alignment horizontal="right" vertical="top"/>
      <protection hidden="1"/>
    </xf>
    <xf numFmtId="0" fontId="0" fillId="0" borderId="16" xfId="0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 horizontal="left" vertical="top" wrapText="1"/>
      <protection hidden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 applyProtection="1">
      <alignment horizontal="left" vertical="top" wrapText="1"/>
      <protection hidden="1"/>
    </xf>
    <xf numFmtId="164" fontId="9" fillId="0" borderId="20" xfId="0" applyNumberFormat="1" applyFont="1" applyBorder="1" applyAlignment="1" applyProtection="1">
      <alignment horizontal="left" vertical="top"/>
      <protection hidden="1"/>
    </xf>
    <xf numFmtId="49" fontId="9" fillId="0" borderId="21" xfId="0" applyNumberFormat="1" applyFont="1" applyBorder="1" applyAlignment="1" applyProtection="1">
      <alignment horizontal="left" vertical="top" wrapText="1"/>
      <protection hidden="1"/>
    </xf>
    <xf numFmtId="0" fontId="9" fillId="0" borderId="20" xfId="0" applyFont="1" applyBorder="1" applyAlignment="1" applyProtection="1">
      <alignment horizontal="left" vertical="top" wrapText="1"/>
      <protection hidden="1"/>
    </xf>
    <xf numFmtId="0" fontId="9" fillId="0" borderId="21" xfId="0" applyFont="1" applyBorder="1" applyAlignment="1" applyProtection="1">
      <alignment horizontal="left" vertical="top" wrapText="1"/>
      <protection hidden="1"/>
    </xf>
    <xf numFmtId="165" fontId="9" fillId="0" borderId="21" xfId="0" applyNumberFormat="1" applyFont="1" applyBorder="1" applyAlignment="1" applyProtection="1">
      <alignment horizontal="right" vertical="top"/>
      <protection hidden="1"/>
    </xf>
    <xf numFmtId="4" fontId="3" fillId="3" borderId="20" xfId="0" applyNumberFormat="1" applyFont="1" applyFill="1" applyBorder="1" applyAlignment="1" applyProtection="1">
      <alignment horizontal="right" vertical="top"/>
      <protection locked="0"/>
    </xf>
    <xf numFmtId="0" fontId="0" fillId="0" borderId="20" xfId="0" applyBorder="1" applyAlignment="1" applyProtection="1">
      <alignment horizontal="left" vertical="top" wrapText="1"/>
      <protection hidden="1"/>
    </xf>
    <xf numFmtId="164" fontId="9" fillId="0" borderId="22" xfId="0" applyNumberFormat="1" applyFont="1" applyBorder="1" applyAlignment="1" applyProtection="1">
      <alignment horizontal="left" vertical="top"/>
      <protection hidden="1"/>
    </xf>
    <xf numFmtId="49" fontId="9" fillId="0" borderId="23" xfId="0" applyNumberFormat="1" applyFont="1" applyBorder="1" applyAlignment="1" applyProtection="1">
      <alignment horizontal="left" vertical="top" wrapText="1"/>
      <protection hidden="1"/>
    </xf>
    <xf numFmtId="0" fontId="9" fillId="0" borderId="23" xfId="0" applyFont="1" applyBorder="1" applyAlignment="1" applyProtection="1">
      <alignment horizontal="left" vertical="top" wrapText="1"/>
      <protection hidden="1"/>
    </xf>
    <xf numFmtId="0" fontId="10" fillId="0" borderId="23" xfId="0" applyFont="1" applyBorder="1" applyAlignment="1" applyProtection="1">
      <alignment horizontal="left" vertical="top" wrapText="1"/>
      <protection hidden="1"/>
    </xf>
    <xf numFmtId="165" fontId="9" fillId="0" borderId="23" xfId="0" applyNumberFormat="1" applyFont="1" applyBorder="1" applyAlignment="1" applyProtection="1">
      <alignment horizontal="right" vertical="top"/>
      <protection hidden="1"/>
    </xf>
    <xf numFmtId="4" fontId="3" fillId="3" borderId="2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Border="1" applyAlignment="1" applyProtection="1">
      <alignment horizontal="left" vertical="top" wrapText="1"/>
      <protection hidden="1"/>
    </xf>
    <xf numFmtId="0" fontId="0" fillId="0" borderId="19" xfId="0" applyBorder="1" applyAlignment="1" applyProtection="1">
      <alignment horizontal="left" vertical="top"/>
      <protection hidden="1"/>
    </xf>
    <xf numFmtId="0" fontId="0" fillId="0" borderId="24" xfId="0" applyBorder="1" applyAlignment="1" applyProtection="1">
      <alignment horizontal="left" vertical="top" wrapText="1"/>
      <protection hidden="1"/>
    </xf>
    <xf numFmtId="0" fontId="0" fillId="0" borderId="25" xfId="0" applyBorder="1" applyAlignment="1" applyProtection="1">
      <alignment horizontal="left" vertical="top" wrapText="1"/>
      <protection hidden="1"/>
    </xf>
    <xf numFmtId="0" fontId="0" fillId="0" borderId="26" xfId="0" applyBorder="1" applyAlignment="1" applyProtection="1">
      <alignment horizontal="left" vertical="top" wrapText="1"/>
      <protection hidden="1"/>
    </xf>
    <xf numFmtId="164" fontId="11" fillId="0" borderId="25" xfId="0" applyNumberFormat="1" applyFont="1" applyBorder="1" applyAlignment="1" applyProtection="1">
      <alignment horizontal="left" vertical="top"/>
      <protection hidden="1"/>
    </xf>
    <xf numFmtId="49" fontId="11" fillId="0" borderId="0" xfId="0" applyNumberFormat="1" applyFont="1" applyAlignment="1" applyProtection="1">
      <alignment horizontal="left" vertical="top" wrapText="1"/>
      <protection hidden="1"/>
    </xf>
    <xf numFmtId="0" fontId="11" fillId="0" borderId="25" xfId="0" applyFont="1" applyBorder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165" fontId="12" fillId="0" borderId="0" xfId="0" applyNumberFormat="1" applyFont="1" applyAlignment="1" applyProtection="1">
      <alignment horizontal="right" vertical="top"/>
      <protection hidden="1"/>
    </xf>
    <xf numFmtId="0" fontId="0" fillId="0" borderId="27" xfId="0" applyBorder="1" applyAlignment="1" applyProtection="1">
      <alignment horizontal="left" vertical="top"/>
      <protection hidden="1"/>
    </xf>
    <xf numFmtId="49" fontId="9" fillId="0" borderId="9" xfId="0" applyNumberFormat="1" applyFont="1" applyBorder="1" applyAlignment="1" applyProtection="1">
      <alignment horizontal="left" vertical="top" wrapText="1"/>
      <protection hidden="1"/>
    </xf>
    <xf numFmtId="0" fontId="10" fillId="0" borderId="9" xfId="0" applyFont="1" applyBorder="1" applyAlignment="1" applyProtection="1">
      <alignment horizontal="left" vertical="top" wrapText="1"/>
      <protection hidden="1"/>
    </xf>
    <xf numFmtId="165" fontId="9" fillId="0" borderId="28" xfId="0" applyNumberFormat="1" applyFont="1" applyBorder="1" applyAlignment="1" applyProtection="1">
      <alignment horizontal="right" vertical="top"/>
      <protection hidden="1"/>
    </xf>
    <xf numFmtId="0" fontId="0" fillId="0" borderId="24" xfId="0" applyBorder="1" applyAlignment="1" applyProtection="1">
      <alignment horizontal="left" vertical="top"/>
      <protection hidden="1"/>
    </xf>
    <xf numFmtId="164" fontId="11" fillId="0" borderId="12" xfId="0" applyNumberFormat="1" applyFont="1" applyBorder="1" applyAlignment="1" applyProtection="1">
      <alignment horizontal="left" vertical="top"/>
      <protection hidden="1"/>
    </xf>
    <xf numFmtId="0" fontId="11" fillId="0" borderId="13" xfId="0" applyFont="1" applyBorder="1" applyAlignment="1" applyProtection="1">
      <alignment horizontal="left" vertical="top" wrapText="1"/>
      <protection hidden="1"/>
    </xf>
    <xf numFmtId="165" fontId="11" fillId="0" borderId="13" xfId="0" applyNumberFormat="1" applyFont="1" applyBorder="1" applyAlignment="1" applyProtection="1">
      <alignment horizontal="right" vertical="top"/>
      <protection hidden="1"/>
    </xf>
    <xf numFmtId="4" fontId="12" fillId="3" borderId="29" xfId="0" applyNumberFormat="1" applyFont="1" applyFill="1" applyBorder="1" applyAlignment="1" applyProtection="1">
      <alignment horizontal="right" vertical="top"/>
      <protection locked="0"/>
    </xf>
    <xf numFmtId="4" fontId="12" fillId="0" borderId="29" xfId="0" applyNumberFormat="1" applyFont="1" applyBorder="1" applyAlignment="1" applyProtection="1">
      <alignment horizontal="right" vertical="top"/>
      <protection hidden="1"/>
    </xf>
    <xf numFmtId="164" fontId="9" fillId="0" borderId="30" xfId="0" applyNumberFormat="1" applyFont="1" applyBorder="1" applyAlignment="1" applyProtection="1">
      <alignment horizontal="left" vertical="top"/>
      <protection hidden="1"/>
    </xf>
    <xf numFmtId="0" fontId="9" fillId="0" borderId="31" xfId="0" applyFont="1" applyBorder="1" applyAlignment="1" applyProtection="1">
      <alignment horizontal="left" vertical="top" wrapText="1"/>
      <protection hidden="1"/>
    </xf>
    <xf numFmtId="0" fontId="9" fillId="0" borderId="32" xfId="0" applyFont="1" applyBorder="1" applyAlignment="1" applyProtection="1">
      <alignment horizontal="left" vertical="top" wrapText="1"/>
      <protection hidden="1"/>
    </xf>
    <xf numFmtId="165" fontId="9" fillId="0" borderId="31" xfId="0" applyNumberFormat="1" applyFont="1" applyBorder="1" applyAlignment="1" applyProtection="1">
      <alignment horizontal="right" vertical="top"/>
      <protection hidden="1"/>
    </xf>
    <xf numFmtId="4" fontId="3" fillId="3" borderId="31" xfId="0" applyNumberFormat="1" applyFont="1" applyFill="1" applyBorder="1" applyAlignment="1" applyProtection="1">
      <alignment horizontal="right" vertical="top"/>
      <protection locked="0"/>
    </xf>
    <xf numFmtId="0" fontId="0" fillId="0" borderId="31" xfId="0" applyBorder="1" applyAlignment="1" applyProtection="1">
      <alignment horizontal="left" vertical="top" wrapText="1"/>
      <protection hidden="1"/>
    </xf>
    <xf numFmtId="0" fontId="0" fillId="0" borderId="33" xfId="0" applyBorder="1" applyAlignment="1" applyProtection="1">
      <alignment horizontal="left" vertical="top" wrapText="1"/>
      <protection hidden="1"/>
    </xf>
    <xf numFmtId="0" fontId="0" fillId="0" borderId="34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164" fontId="9" fillId="0" borderId="0" xfId="0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165" fontId="9" fillId="0" borderId="0" xfId="0" applyNumberFormat="1" applyFont="1" applyAlignment="1" applyProtection="1">
      <alignment horizontal="right" vertical="top"/>
      <protection hidden="1"/>
    </xf>
    <xf numFmtId="4" fontId="3" fillId="3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left" vertical="top"/>
      <protection hidden="1"/>
    </xf>
    <xf numFmtId="4" fontId="0" fillId="3" borderId="0" xfId="0" applyNumberFormat="1" applyFill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 vertical="top"/>
      <protection hidden="1"/>
    </xf>
    <xf numFmtId="4" fontId="3" fillId="0" borderId="35" xfId="0" applyNumberFormat="1" applyFont="1" applyBorder="1" applyAlignment="1" applyProtection="1">
      <alignment horizontal="right" vertical="top"/>
      <protection hidden="1"/>
    </xf>
    <xf numFmtId="0" fontId="0" fillId="0" borderId="36" xfId="0" applyBorder="1" applyAlignment="1" applyProtection="1">
      <alignment horizontal="left" vertical="top" wrapText="1"/>
      <protection hidden="1"/>
    </xf>
    <xf numFmtId="4" fontId="3" fillId="3" borderId="9" xfId="0" applyNumberFormat="1" applyFont="1" applyFill="1" applyBorder="1" applyAlignment="1" applyProtection="1">
      <alignment horizontal="right"/>
      <protection locked="0"/>
    </xf>
    <xf numFmtId="164" fontId="14" fillId="0" borderId="12" xfId="0" applyNumberFormat="1" applyFont="1" applyBorder="1" applyAlignment="1" applyProtection="1">
      <alignment horizontal="left" vertical="top"/>
      <protection hidden="1"/>
    </xf>
    <xf numFmtId="0" fontId="11" fillId="0" borderId="13" xfId="0" applyFont="1" applyBorder="1" applyAlignment="1" applyProtection="1">
      <alignment horizontal="left" vertical="top" wrapText="1"/>
      <protection hidden="1"/>
    </xf>
    <xf numFmtId="0" fontId="14" fillId="0" borderId="13" xfId="0" applyFont="1" applyBorder="1" applyAlignment="1" applyProtection="1">
      <alignment horizontal="left" vertical="top" wrapText="1"/>
      <protection hidden="1"/>
    </xf>
    <xf numFmtId="165" fontId="14" fillId="0" borderId="13" xfId="0" applyNumberFormat="1" applyFont="1" applyBorder="1" applyAlignment="1" applyProtection="1">
      <alignment horizontal="right" vertical="top"/>
      <protection hidden="1"/>
    </xf>
    <xf numFmtId="0" fontId="0" fillId="0" borderId="37" xfId="0" applyBorder="1" applyAlignment="1" applyProtection="1">
      <alignment horizontal="left" vertical="top"/>
      <protection hidden="1"/>
    </xf>
    <xf numFmtId="4" fontId="0" fillId="3" borderId="37" xfId="0" applyNumberFormat="1" applyFill="1" applyBorder="1" applyAlignment="1" applyProtection="1">
      <alignment horizontal="left"/>
      <protection locked="0"/>
    </xf>
    <xf numFmtId="4" fontId="0" fillId="0" borderId="37" xfId="0" applyNumberFormat="1" applyBorder="1" applyAlignment="1" applyProtection="1">
      <alignment horizontal="left" vertical="top"/>
      <protection hidden="1"/>
    </xf>
    <xf numFmtId="164" fontId="11" fillId="0" borderId="8" xfId="0" applyNumberFormat="1" applyFont="1" applyBorder="1" applyAlignment="1" applyProtection="1">
      <alignment horizontal="left" vertical="top"/>
      <protection hidden="1"/>
    </xf>
    <xf numFmtId="0" fontId="11" fillId="0" borderId="36" xfId="0" applyFont="1" applyBorder="1" applyAlignment="1" applyProtection="1">
      <alignment horizontal="left" vertical="top" wrapText="1"/>
      <protection hidden="1"/>
    </xf>
    <xf numFmtId="165" fontId="11" fillId="0" borderId="36" xfId="0" applyNumberFormat="1" applyFont="1" applyBorder="1" applyAlignment="1" applyProtection="1">
      <alignment horizontal="right" vertical="top"/>
      <protection hidden="1"/>
    </xf>
    <xf numFmtId="4" fontId="12" fillId="3" borderId="17" xfId="0" applyNumberFormat="1" applyFont="1" applyFill="1" applyBorder="1" applyAlignment="1" applyProtection="1">
      <alignment horizontal="right" vertical="top"/>
      <protection locked="0"/>
    </xf>
    <xf numFmtId="4" fontId="12" fillId="0" borderId="38" xfId="0" applyNumberFormat="1" applyFont="1" applyBorder="1" applyAlignment="1" applyProtection="1">
      <alignment horizontal="right" vertical="top"/>
      <protection hidden="1"/>
    </xf>
    <xf numFmtId="0" fontId="0" fillId="0" borderId="39" xfId="0" applyBorder="1" applyAlignment="1" applyProtection="1">
      <alignment horizontal="left" vertical="top"/>
      <protection hidden="1"/>
    </xf>
    <xf numFmtId="164" fontId="9" fillId="0" borderId="40" xfId="0" applyNumberFormat="1" applyFont="1" applyBorder="1" applyAlignment="1" applyProtection="1">
      <alignment horizontal="left" vertical="top"/>
      <protection hidden="1"/>
    </xf>
    <xf numFmtId="0" fontId="9" fillId="0" borderId="41" xfId="0" applyFont="1" applyBorder="1" applyAlignment="1" applyProtection="1">
      <alignment horizontal="left" vertical="top" wrapText="1"/>
      <protection hidden="1"/>
    </xf>
    <xf numFmtId="164" fontId="9" fillId="0" borderId="42" xfId="0" applyNumberFormat="1" applyFont="1" applyBorder="1" applyAlignment="1" applyProtection="1">
      <alignment horizontal="left" vertical="top"/>
      <protection hidden="1"/>
    </xf>
    <xf numFmtId="0" fontId="9" fillId="0" borderId="42" xfId="0" applyFont="1" applyBorder="1" applyAlignment="1" applyProtection="1">
      <alignment horizontal="left" vertical="top" wrapText="1"/>
      <protection hidden="1"/>
    </xf>
    <xf numFmtId="165" fontId="9" fillId="0" borderId="42" xfId="0" applyNumberFormat="1" applyFont="1" applyBorder="1" applyAlignment="1" applyProtection="1">
      <alignment horizontal="right" vertical="top"/>
      <protection hidden="1"/>
    </xf>
    <xf numFmtId="4" fontId="3" fillId="3" borderId="42" xfId="0" applyNumberFormat="1" applyFont="1" applyFill="1" applyBorder="1" applyAlignment="1" applyProtection="1">
      <alignment horizontal="right" vertical="top"/>
      <protection locked="0"/>
    </xf>
    <xf numFmtId="0" fontId="0" fillId="0" borderId="42" xfId="0" applyBorder="1" applyAlignment="1" applyProtection="1">
      <alignment horizontal="left" vertical="top" wrapText="1"/>
      <protection hidden="1"/>
    </xf>
    <xf numFmtId="0" fontId="0" fillId="0" borderId="42" xfId="0" applyBorder="1" applyAlignment="1" applyProtection="1">
      <alignment horizontal="left" vertical="top"/>
      <protection hidden="1"/>
    </xf>
    <xf numFmtId="16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17" fillId="0" borderId="0" xfId="0" applyFont="1" applyAlignment="1" applyProtection="1">
      <alignment horizontal="left" wrapText="1"/>
      <protection hidden="1"/>
    </xf>
    <xf numFmtId="166" fontId="15" fillId="0" borderId="0" xfId="0" applyNumberFormat="1" applyFont="1" applyAlignment="1" applyProtection="1">
      <alignment horizontal="right"/>
      <protection hidden="1"/>
    </xf>
    <xf numFmtId="4" fontId="15" fillId="0" borderId="43" xfId="0" applyNumberFormat="1" applyFont="1" applyBorder="1" applyAlignment="1">
      <alignment horizontal="right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center"/>
      <protection hidden="1"/>
    </xf>
    <xf numFmtId="167" fontId="18" fillId="0" borderId="44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 vertical="top"/>
      <protection hidden="1"/>
    </xf>
    <xf numFmtId="4" fontId="0" fillId="0" borderId="34" xfId="0" applyNumberFormat="1" applyBorder="1" applyAlignment="1">
      <alignment horizontal="left" vertical="top"/>
    </xf>
    <xf numFmtId="0" fontId="20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>
      <alignment horizontal="left" vertical="top"/>
    </xf>
    <xf numFmtId="4" fontId="20" fillId="0" borderId="0" xfId="0" applyNumberFormat="1" applyFont="1" applyAlignment="1" applyProtection="1">
      <alignment horizontal="left" vertical="top"/>
      <protection hidden="1"/>
    </xf>
    <xf numFmtId="165" fontId="9" fillId="0" borderId="45" xfId="0" applyNumberFormat="1" applyFont="1" applyBorder="1" applyAlignment="1" applyProtection="1">
      <alignment horizontal="right" vertical="top"/>
      <protection hidden="1"/>
    </xf>
    <xf numFmtId="4" fontId="12" fillId="3" borderId="42" xfId="0" applyNumberFormat="1" applyFont="1" applyFill="1" applyBorder="1" applyAlignment="1" applyProtection="1">
      <alignment horizontal="right" vertical="top"/>
      <protection locked="0"/>
    </xf>
    <xf numFmtId="164" fontId="9" fillId="0" borderId="0" xfId="0" applyNumberFormat="1" applyFont="1" applyBorder="1" applyAlignment="1" applyProtection="1">
      <alignment horizontal="left" vertical="top"/>
      <protection hidden="1"/>
    </xf>
    <xf numFmtId="0" fontId="9" fillId="0" borderId="42" xfId="0" applyFont="1" applyBorder="1" applyAlignment="1" applyProtection="1">
      <alignment horizontal="center" vertical="top" wrapText="1"/>
      <protection hidden="1"/>
    </xf>
    <xf numFmtId="0" fontId="0" fillId="0" borderId="46" xfId="0" applyBorder="1" applyAlignment="1" applyProtection="1">
      <alignment horizontal="left" vertical="top" wrapText="1"/>
      <protection hidden="1"/>
    </xf>
    <xf numFmtId="4" fontId="3" fillId="0" borderId="47" xfId="0" applyNumberFormat="1" applyFont="1" applyBorder="1" applyAlignment="1" applyProtection="1">
      <alignment vertical="top"/>
      <protection hidden="1"/>
    </xf>
    <xf numFmtId="4" fontId="3" fillId="0" borderId="10" xfId="0" applyNumberFormat="1" applyFont="1" applyBorder="1" applyAlignment="1" applyProtection="1">
      <alignment vertical="top"/>
      <protection hidden="1"/>
    </xf>
    <xf numFmtId="4" fontId="3" fillId="0" borderId="48" xfId="0" applyNumberFormat="1" applyFont="1" applyBorder="1" applyAlignment="1" applyProtection="1">
      <alignment vertical="top"/>
      <protection hidden="1"/>
    </xf>
    <xf numFmtId="164" fontId="9" fillId="0" borderId="49" xfId="0" applyNumberFormat="1" applyFont="1" applyBorder="1" applyAlignment="1" applyProtection="1">
      <alignment horizontal="left" vertical="top"/>
      <protection hidden="1"/>
    </xf>
    <xf numFmtId="0" fontId="9" fillId="0" borderId="50" xfId="0" applyFont="1" applyBorder="1" applyAlignment="1" applyProtection="1">
      <alignment horizontal="left" vertical="top" wrapText="1"/>
      <protection hidden="1"/>
    </xf>
    <xf numFmtId="0" fontId="4" fillId="0" borderId="50" xfId="0" applyFont="1" applyBorder="1" applyAlignment="1" applyProtection="1">
      <alignment horizontal="left" vertical="center"/>
      <protection hidden="1"/>
    </xf>
    <xf numFmtId="165" fontId="9" fillId="0" borderId="50" xfId="0" applyNumberFormat="1" applyFont="1" applyBorder="1" applyAlignment="1" applyProtection="1">
      <alignment horizontal="right" vertical="top"/>
      <protection hidden="1"/>
    </xf>
    <xf numFmtId="4" fontId="3" fillId="3" borderId="50" xfId="0" applyNumberFormat="1" applyFont="1" applyFill="1" applyBorder="1" applyAlignment="1" applyProtection="1">
      <alignment horizontal="right"/>
      <protection locked="0"/>
    </xf>
    <xf numFmtId="4" fontId="13" fillId="0" borderId="51" xfId="0" applyNumberFormat="1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vertical="center"/>
      <protection hidden="1"/>
    </xf>
    <xf numFmtId="165" fontId="9" fillId="0" borderId="20" xfId="0" applyNumberFormat="1" applyFont="1" applyBorder="1" applyAlignment="1" applyProtection="1">
      <alignment horizontal="right" vertical="top"/>
      <protection hidden="1"/>
    </xf>
    <xf numFmtId="4" fontId="12" fillId="0" borderId="52" xfId="0" applyNumberFormat="1" applyFont="1" applyBorder="1" applyAlignment="1" applyProtection="1">
      <alignment horizontal="right" vertical="top"/>
      <protection hidden="1"/>
    </xf>
    <xf numFmtId="167" fontId="18" fillId="4" borderId="53" xfId="0" applyNumberFormat="1" applyFont="1" applyFill="1" applyBorder="1" applyAlignment="1" applyProtection="1">
      <alignment horizontal="right"/>
      <protection hidden="1"/>
    </xf>
    <xf numFmtId="0" fontId="21" fillId="0" borderId="50" xfId="0" applyFont="1" applyBorder="1" applyAlignment="1" applyProtection="1">
      <alignment horizontal="left" vertical="center" wrapText="1"/>
      <protection hidden="1"/>
    </xf>
    <xf numFmtId="4" fontId="3" fillId="0" borderId="50" xfId="0" applyNumberFormat="1" applyFont="1" applyBorder="1" applyAlignment="1" applyProtection="1">
      <alignment horizontal="right" vertical="top"/>
      <protection locked="0"/>
    </xf>
    <xf numFmtId="4" fontId="3" fillId="0" borderId="51" xfId="0" applyNumberFormat="1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horizontal="center" vertical="top" wrapText="1"/>
      <protection hidden="1"/>
    </xf>
    <xf numFmtId="165" fontId="9" fillId="0" borderId="31" xfId="0" applyNumberFormat="1" applyFont="1" applyBorder="1" applyAlignment="1" applyProtection="1">
      <alignment horizontal="right" vertical="top"/>
      <protection hidden="1"/>
    </xf>
    <xf numFmtId="165" fontId="9" fillId="0" borderId="9" xfId="0" applyNumberFormat="1" applyFont="1" applyBorder="1" applyAlignment="1" applyProtection="1">
      <alignment horizontal="right" vertical="top"/>
      <protection hidden="1"/>
    </xf>
    <xf numFmtId="4" fontId="3" fillId="3" borderId="31" xfId="0" applyNumberFormat="1" applyFont="1" applyFill="1" applyBorder="1" applyAlignment="1" applyProtection="1">
      <alignment horizontal="right" vertical="top"/>
      <protection locked="0"/>
    </xf>
    <xf numFmtId="4" fontId="3" fillId="3" borderId="9" xfId="0" applyNumberFormat="1" applyFont="1" applyFill="1" applyBorder="1" applyAlignment="1" applyProtection="1">
      <alignment horizontal="right" vertical="top"/>
      <protection locked="0"/>
    </xf>
    <xf numFmtId="164" fontId="9" fillId="0" borderId="30" xfId="0" applyNumberFormat="1" applyFont="1" applyBorder="1" applyAlignment="1" applyProtection="1">
      <alignment horizontal="left" vertical="top"/>
      <protection hidden="1"/>
    </xf>
    <xf numFmtId="164" fontId="9" fillId="0" borderId="8" xfId="0" applyNumberFormat="1" applyFont="1" applyBorder="1" applyAlignment="1" applyProtection="1">
      <alignment horizontal="left" vertical="top"/>
      <protection hidden="1"/>
    </xf>
    <xf numFmtId="0" fontId="9" fillId="0" borderId="31" xfId="0" applyFont="1" applyBorder="1" applyAlignment="1" applyProtection="1">
      <alignment horizontal="left" vertical="top" wrapText="1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0" fontId="0" fillId="0" borderId="54" xfId="0" applyBorder="1" applyAlignment="1" applyProtection="1">
      <alignment horizontal="left" vertical="top" wrapText="1"/>
      <protection hidden="1"/>
    </xf>
    <xf numFmtId="0" fontId="0" fillId="0" borderId="55" xfId="0" applyBorder="1" applyAlignment="1" applyProtection="1">
      <alignment horizontal="left" vertical="top" wrapText="1"/>
      <protection hidden="1"/>
    </xf>
    <xf numFmtId="0" fontId="0" fillId="0" borderId="56" xfId="0" applyBorder="1" applyAlignment="1" applyProtection="1">
      <alignment horizontal="left" vertical="top" wrapText="1"/>
      <protection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19" xfId="0" applyBorder="1" applyAlignment="1" applyProtection="1">
      <alignment horizontal="left" vertical="top" wrapText="1"/>
      <protection hidden="1"/>
    </xf>
    <xf numFmtId="4" fontId="3" fillId="0" borderId="47" xfId="0" applyNumberFormat="1" applyFont="1" applyBorder="1" applyAlignment="1" applyProtection="1">
      <alignment horizontal="right" vertical="top"/>
      <protection hidden="1"/>
    </xf>
    <xf numFmtId="4" fontId="3" fillId="0" borderId="48" xfId="0" applyNumberFormat="1" applyFont="1" applyBorder="1" applyAlignment="1" applyProtection="1">
      <alignment horizontal="right" vertical="top"/>
      <protection hidden="1"/>
    </xf>
    <xf numFmtId="0" fontId="0" fillId="0" borderId="31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164" fontId="9" fillId="0" borderId="30" xfId="0" applyNumberFormat="1" applyFont="1" applyBorder="1" applyAlignment="1" applyProtection="1">
      <alignment horizontal="center" vertical="top"/>
      <protection hidden="1"/>
    </xf>
    <xf numFmtId="164" fontId="9" fillId="0" borderId="8" xfId="0" applyNumberFormat="1" applyFont="1" applyBorder="1" applyAlignment="1" applyProtection="1">
      <alignment horizontal="center" vertical="top"/>
      <protection hidden="1"/>
    </xf>
    <xf numFmtId="49" fontId="9" fillId="0" borderId="31" xfId="0" applyNumberFormat="1" applyFont="1" applyBorder="1" applyAlignment="1" applyProtection="1">
      <alignment horizontal="center" vertical="top" wrapText="1"/>
      <protection hidden="1"/>
    </xf>
    <xf numFmtId="49" fontId="9" fillId="0" borderId="9" xfId="0" applyNumberFormat="1" applyFont="1" applyBorder="1" applyAlignment="1" applyProtection="1">
      <alignment horizontal="center" vertical="top" wrapText="1"/>
      <protection hidden="1"/>
    </xf>
    <xf numFmtId="0" fontId="0" fillId="0" borderId="9" xfId="0" applyBorder="1" applyAlignment="1" applyProtection="1">
      <alignment horizontal="left" vertical="top"/>
      <protection hidden="1"/>
    </xf>
    <xf numFmtId="165" fontId="9" fillId="0" borderId="15" xfId="0" applyNumberFormat="1" applyFont="1" applyBorder="1" applyAlignment="1" applyProtection="1">
      <alignment horizontal="right" vertical="top"/>
      <protection hidden="1"/>
    </xf>
    <xf numFmtId="165" fontId="9" fillId="0" borderId="10" xfId="0" applyNumberFormat="1" applyFont="1" applyBorder="1" applyAlignment="1" applyProtection="1">
      <alignment horizontal="right" vertical="top"/>
      <protection hidden="1"/>
    </xf>
    <xf numFmtId="4" fontId="3" fillId="3" borderId="15" xfId="0" applyNumberFormat="1" applyFont="1" applyFill="1" applyBorder="1" applyAlignment="1" applyProtection="1">
      <alignment horizontal="right" vertical="top"/>
      <protection locked="0"/>
    </xf>
    <xf numFmtId="4" fontId="3" fillId="3" borderId="10" xfId="0" applyNumberFormat="1" applyFont="1" applyFill="1" applyBorder="1" applyAlignment="1" applyProtection="1">
      <alignment horizontal="right" vertical="top"/>
      <protection locked="0"/>
    </xf>
    <xf numFmtId="0" fontId="0" fillId="0" borderId="57" xfId="0" applyBorder="1" applyAlignment="1" applyProtection="1">
      <alignment horizontal="left" vertical="top" wrapText="1"/>
      <protection hidden="1"/>
    </xf>
    <xf numFmtId="4" fontId="3" fillId="0" borderId="10" xfId="0" applyNumberFormat="1" applyFont="1" applyBorder="1" applyAlignment="1" applyProtection="1">
      <alignment horizontal="right" vertical="top"/>
      <protection hidden="1"/>
    </xf>
    <xf numFmtId="164" fontId="9" fillId="0" borderId="58" xfId="0" applyNumberFormat="1" applyFont="1" applyBorder="1" applyAlignment="1" applyProtection="1">
      <alignment horizontal="left" vertical="top"/>
      <protection hidden="1"/>
    </xf>
    <xf numFmtId="164" fontId="9" fillId="0" borderId="22" xfId="0" applyNumberFormat="1" applyFont="1" applyBorder="1" applyAlignment="1" applyProtection="1">
      <alignment horizontal="left" vertical="top"/>
      <protection hidden="1"/>
    </xf>
    <xf numFmtId="49" fontId="9" fillId="0" borderId="31" xfId="0" applyNumberFormat="1" applyFont="1" applyBorder="1" applyAlignment="1" applyProtection="1">
      <alignment horizontal="left" vertical="top" wrapText="1"/>
      <protection hidden="1"/>
    </xf>
    <xf numFmtId="49" fontId="9" fillId="0" borderId="10" xfId="0" applyNumberFormat="1" applyFont="1" applyBorder="1" applyAlignment="1" applyProtection="1">
      <alignment horizontal="left" vertical="top" wrapText="1"/>
      <protection hidden="1"/>
    </xf>
    <xf numFmtId="49" fontId="9" fillId="0" borderId="23" xfId="0" applyNumberFormat="1" applyFont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9" fillId="0" borderId="23" xfId="0" applyFont="1" applyBorder="1" applyAlignment="1" applyProtection="1">
      <alignment horizontal="left" vertical="top" wrapText="1"/>
      <protection hidden="1"/>
    </xf>
    <xf numFmtId="164" fontId="9" fillId="0" borderId="59" xfId="0" applyNumberFormat="1" applyFont="1" applyBorder="1" applyAlignment="1" applyProtection="1">
      <alignment horizontal="center" vertical="top"/>
      <protection hidden="1"/>
    </xf>
    <xf numFmtId="164" fontId="9" fillId="0" borderId="58" xfId="0" applyNumberFormat="1" applyFont="1" applyBorder="1" applyAlignment="1" applyProtection="1">
      <alignment horizontal="center" vertical="top"/>
      <protection hidden="1"/>
    </xf>
    <xf numFmtId="49" fontId="9" fillId="0" borderId="15" xfId="0" applyNumberFormat="1" applyFont="1" applyBorder="1" applyAlignment="1" applyProtection="1">
      <alignment horizontal="center" vertical="top" wrapText="1"/>
      <protection hidden="1"/>
    </xf>
    <xf numFmtId="49" fontId="9" fillId="0" borderId="10" xfId="0" applyNumberFormat="1" applyFont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left" vertical="top" wrapText="1"/>
      <protection hidden="1"/>
    </xf>
    <xf numFmtId="165" fontId="9" fillId="0" borderId="23" xfId="0" applyNumberFormat="1" applyFont="1" applyBorder="1" applyAlignment="1" applyProtection="1">
      <alignment horizontal="right" vertical="top"/>
      <protection hidden="1"/>
    </xf>
    <xf numFmtId="4" fontId="3" fillId="3" borderId="23" xfId="0" applyNumberFormat="1" applyFont="1" applyFill="1" applyBorder="1" applyAlignment="1" applyProtection="1">
      <alignment horizontal="right" vertical="top"/>
      <protection locked="0"/>
    </xf>
    <xf numFmtId="4" fontId="3" fillId="0" borderId="15" xfId="0" applyNumberFormat="1" applyFont="1" applyBorder="1" applyAlignment="1" applyProtection="1">
      <alignment horizontal="right" vertical="top"/>
      <protection hidden="1"/>
    </xf>
    <xf numFmtId="4" fontId="3" fillId="0" borderId="23" xfId="0" applyNumberFormat="1" applyFont="1" applyBorder="1" applyAlignment="1" applyProtection="1">
      <alignment horizontal="right" vertical="top"/>
      <protection hidden="1"/>
    </xf>
    <xf numFmtId="4" fontId="12" fillId="0" borderId="15" xfId="0" applyNumberFormat="1" applyFont="1" applyBorder="1" applyAlignment="1" applyProtection="1">
      <alignment horizontal="right" vertical="top"/>
      <protection hidden="1"/>
    </xf>
    <xf numFmtId="4" fontId="12" fillId="0" borderId="23" xfId="0" applyNumberFormat="1" applyFont="1" applyBorder="1" applyAlignment="1" applyProtection="1">
      <alignment horizontal="right" vertical="top"/>
      <protection hidden="1"/>
    </xf>
    <xf numFmtId="4" fontId="3" fillId="0" borderId="60" xfId="0" applyNumberFormat="1" applyFont="1" applyBorder="1" applyAlignment="1" applyProtection="1">
      <alignment horizontal="right" vertical="top"/>
      <protection hidden="1"/>
    </xf>
    <xf numFmtId="4" fontId="3" fillId="0" borderId="61" xfId="0" applyNumberFormat="1" applyFont="1" applyBorder="1" applyAlignment="1" applyProtection="1">
      <alignment horizontal="right" vertical="top"/>
      <protection hidden="1"/>
    </xf>
    <xf numFmtId="4" fontId="12" fillId="3" borderId="29" xfId="0" applyNumberFormat="1" applyFont="1" applyFill="1" applyBorder="1" applyAlignment="1" applyProtection="1">
      <alignment vertical="top"/>
      <protection locked="0"/>
    </xf>
    <xf numFmtId="4" fontId="12" fillId="3" borderId="62" xfId="0" applyNumberFormat="1" applyFont="1" applyFill="1" applyBorder="1" applyAlignment="1" applyProtection="1">
      <alignment vertical="top"/>
      <protection locked="0"/>
    </xf>
    <xf numFmtId="4" fontId="3" fillId="0" borderId="63" xfId="0" applyNumberFormat="1" applyFont="1" applyBorder="1" applyAlignment="1" applyProtection="1">
      <alignment horizontal="right" vertical="top"/>
      <protection hidden="1"/>
    </xf>
    <xf numFmtId="4" fontId="3" fillId="0" borderId="64" xfId="0" applyNumberFormat="1" applyFont="1" applyBorder="1" applyAlignment="1" applyProtection="1">
      <alignment horizontal="right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00A95-DA5E-4D33-AB39-DDEA0B229C5C}">
  <dimension ref="A1:K194"/>
  <sheetViews>
    <sheetView tabSelected="1" workbookViewId="0" topLeftCell="A1">
      <selection activeCell="H95" sqref="H95"/>
    </sheetView>
  </sheetViews>
  <sheetFormatPr defaultColWidth="9.00390625" defaultRowHeight="15"/>
  <cols>
    <col min="1" max="1" width="4.421875" style="7" customWidth="1"/>
    <col min="2" max="2" width="3.421875" style="7" customWidth="1"/>
    <col min="3" max="3" width="10.140625" style="7" customWidth="1"/>
    <col min="4" max="4" width="39.421875" style="7" customWidth="1"/>
    <col min="5" max="5" width="4.00390625" style="7" customWidth="1"/>
    <col min="6" max="6" width="11.7109375" style="7" customWidth="1"/>
    <col min="7" max="7" width="8.28125" style="23" customWidth="1"/>
    <col min="8" max="8" width="14.421875" style="23" customWidth="1"/>
    <col min="9" max="9" width="25.28125" style="5" customWidth="1"/>
    <col min="10" max="10" width="77.57421875" style="7" customWidth="1"/>
    <col min="11" max="11" width="52.28125" style="7" customWidth="1"/>
    <col min="12" max="14" width="9.28125" style="7" customWidth="1"/>
    <col min="15" max="256" width="9.00390625" style="7" customWidth="1"/>
    <col min="257" max="257" width="4.421875" style="7" customWidth="1"/>
    <col min="258" max="258" width="3.421875" style="7" customWidth="1"/>
    <col min="259" max="259" width="10.140625" style="7" customWidth="1"/>
    <col min="260" max="260" width="39.421875" style="7" customWidth="1"/>
    <col min="261" max="261" width="4.00390625" style="7" customWidth="1"/>
    <col min="262" max="262" width="11.7109375" style="7" customWidth="1"/>
    <col min="263" max="263" width="8.28125" style="7" customWidth="1"/>
    <col min="264" max="264" width="14.421875" style="7" customWidth="1"/>
    <col min="265" max="265" width="25.28125" style="7" customWidth="1"/>
    <col min="266" max="266" width="77.57421875" style="7" customWidth="1"/>
    <col min="267" max="267" width="52.28125" style="7" customWidth="1"/>
    <col min="268" max="270" width="9.28125" style="7" customWidth="1"/>
    <col min="271" max="512" width="9.00390625" style="7" customWidth="1"/>
    <col min="513" max="513" width="4.421875" style="7" customWidth="1"/>
    <col min="514" max="514" width="3.421875" style="7" customWidth="1"/>
    <col min="515" max="515" width="10.140625" style="7" customWidth="1"/>
    <col min="516" max="516" width="39.421875" style="7" customWidth="1"/>
    <col min="517" max="517" width="4.00390625" style="7" customWidth="1"/>
    <col min="518" max="518" width="11.7109375" style="7" customWidth="1"/>
    <col min="519" max="519" width="8.28125" style="7" customWidth="1"/>
    <col min="520" max="520" width="14.421875" style="7" customWidth="1"/>
    <col min="521" max="521" width="25.28125" style="7" customWidth="1"/>
    <col min="522" max="522" width="77.57421875" style="7" customWidth="1"/>
    <col min="523" max="523" width="52.28125" style="7" customWidth="1"/>
    <col min="524" max="526" width="9.28125" style="7" customWidth="1"/>
    <col min="527" max="768" width="9.00390625" style="7" customWidth="1"/>
    <col min="769" max="769" width="4.421875" style="7" customWidth="1"/>
    <col min="770" max="770" width="3.421875" style="7" customWidth="1"/>
    <col min="771" max="771" width="10.140625" style="7" customWidth="1"/>
    <col min="772" max="772" width="39.421875" style="7" customWidth="1"/>
    <col min="773" max="773" width="4.00390625" style="7" customWidth="1"/>
    <col min="774" max="774" width="11.7109375" style="7" customWidth="1"/>
    <col min="775" max="775" width="8.28125" style="7" customWidth="1"/>
    <col min="776" max="776" width="14.421875" style="7" customWidth="1"/>
    <col min="777" max="777" width="25.28125" style="7" customWidth="1"/>
    <col min="778" max="778" width="77.57421875" style="7" customWidth="1"/>
    <col min="779" max="779" width="52.28125" style="7" customWidth="1"/>
    <col min="780" max="782" width="9.28125" style="7" customWidth="1"/>
    <col min="783" max="1024" width="9.00390625" style="7" customWidth="1"/>
    <col min="1025" max="1025" width="4.421875" style="7" customWidth="1"/>
    <col min="1026" max="1026" width="3.421875" style="7" customWidth="1"/>
    <col min="1027" max="1027" width="10.140625" style="7" customWidth="1"/>
    <col min="1028" max="1028" width="39.421875" style="7" customWidth="1"/>
    <col min="1029" max="1029" width="4.00390625" style="7" customWidth="1"/>
    <col min="1030" max="1030" width="11.7109375" style="7" customWidth="1"/>
    <col min="1031" max="1031" width="8.28125" style="7" customWidth="1"/>
    <col min="1032" max="1032" width="14.421875" style="7" customWidth="1"/>
    <col min="1033" max="1033" width="25.28125" style="7" customWidth="1"/>
    <col min="1034" max="1034" width="77.57421875" style="7" customWidth="1"/>
    <col min="1035" max="1035" width="52.28125" style="7" customWidth="1"/>
    <col min="1036" max="1038" width="9.28125" style="7" customWidth="1"/>
    <col min="1039" max="1280" width="9.00390625" style="7" customWidth="1"/>
    <col min="1281" max="1281" width="4.421875" style="7" customWidth="1"/>
    <col min="1282" max="1282" width="3.421875" style="7" customWidth="1"/>
    <col min="1283" max="1283" width="10.140625" style="7" customWidth="1"/>
    <col min="1284" max="1284" width="39.421875" style="7" customWidth="1"/>
    <col min="1285" max="1285" width="4.00390625" style="7" customWidth="1"/>
    <col min="1286" max="1286" width="11.7109375" style="7" customWidth="1"/>
    <col min="1287" max="1287" width="8.28125" style="7" customWidth="1"/>
    <col min="1288" max="1288" width="14.421875" style="7" customWidth="1"/>
    <col min="1289" max="1289" width="25.28125" style="7" customWidth="1"/>
    <col min="1290" max="1290" width="77.57421875" style="7" customWidth="1"/>
    <col min="1291" max="1291" width="52.28125" style="7" customWidth="1"/>
    <col min="1292" max="1294" width="9.28125" style="7" customWidth="1"/>
    <col min="1295" max="1536" width="9.00390625" style="7" customWidth="1"/>
    <col min="1537" max="1537" width="4.421875" style="7" customWidth="1"/>
    <col min="1538" max="1538" width="3.421875" style="7" customWidth="1"/>
    <col min="1539" max="1539" width="10.140625" style="7" customWidth="1"/>
    <col min="1540" max="1540" width="39.421875" style="7" customWidth="1"/>
    <col min="1541" max="1541" width="4.00390625" style="7" customWidth="1"/>
    <col min="1542" max="1542" width="11.7109375" style="7" customWidth="1"/>
    <col min="1543" max="1543" width="8.28125" style="7" customWidth="1"/>
    <col min="1544" max="1544" width="14.421875" style="7" customWidth="1"/>
    <col min="1545" max="1545" width="25.28125" style="7" customWidth="1"/>
    <col min="1546" max="1546" width="77.57421875" style="7" customWidth="1"/>
    <col min="1547" max="1547" width="52.28125" style="7" customWidth="1"/>
    <col min="1548" max="1550" width="9.28125" style="7" customWidth="1"/>
    <col min="1551" max="1792" width="9.00390625" style="7" customWidth="1"/>
    <col min="1793" max="1793" width="4.421875" style="7" customWidth="1"/>
    <col min="1794" max="1794" width="3.421875" style="7" customWidth="1"/>
    <col min="1795" max="1795" width="10.140625" style="7" customWidth="1"/>
    <col min="1796" max="1796" width="39.421875" style="7" customWidth="1"/>
    <col min="1797" max="1797" width="4.00390625" style="7" customWidth="1"/>
    <col min="1798" max="1798" width="11.7109375" style="7" customWidth="1"/>
    <col min="1799" max="1799" width="8.28125" style="7" customWidth="1"/>
    <col min="1800" max="1800" width="14.421875" style="7" customWidth="1"/>
    <col min="1801" max="1801" width="25.28125" style="7" customWidth="1"/>
    <col min="1802" max="1802" width="77.57421875" style="7" customWidth="1"/>
    <col min="1803" max="1803" width="52.28125" style="7" customWidth="1"/>
    <col min="1804" max="1806" width="9.28125" style="7" customWidth="1"/>
    <col min="1807" max="2048" width="9.00390625" style="7" customWidth="1"/>
    <col min="2049" max="2049" width="4.421875" style="7" customWidth="1"/>
    <col min="2050" max="2050" width="3.421875" style="7" customWidth="1"/>
    <col min="2051" max="2051" width="10.140625" style="7" customWidth="1"/>
    <col min="2052" max="2052" width="39.421875" style="7" customWidth="1"/>
    <col min="2053" max="2053" width="4.00390625" style="7" customWidth="1"/>
    <col min="2054" max="2054" width="11.7109375" style="7" customWidth="1"/>
    <col min="2055" max="2055" width="8.28125" style="7" customWidth="1"/>
    <col min="2056" max="2056" width="14.421875" style="7" customWidth="1"/>
    <col min="2057" max="2057" width="25.28125" style="7" customWidth="1"/>
    <col min="2058" max="2058" width="77.57421875" style="7" customWidth="1"/>
    <col min="2059" max="2059" width="52.28125" style="7" customWidth="1"/>
    <col min="2060" max="2062" width="9.28125" style="7" customWidth="1"/>
    <col min="2063" max="2304" width="9.00390625" style="7" customWidth="1"/>
    <col min="2305" max="2305" width="4.421875" style="7" customWidth="1"/>
    <col min="2306" max="2306" width="3.421875" style="7" customWidth="1"/>
    <col min="2307" max="2307" width="10.140625" style="7" customWidth="1"/>
    <col min="2308" max="2308" width="39.421875" style="7" customWidth="1"/>
    <col min="2309" max="2309" width="4.00390625" style="7" customWidth="1"/>
    <col min="2310" max="2310" width="11.7109375" style="7" customWidth="1"/>
    <col min="2311" max="2311" width="8.28125" style="7" customWidth="1"/>
    <col min="2312" max="2312" width="14.421875" style="7" customWidth="1"/>
    <col min="2313" max="2313" width="25.28125" style="7" customWidth="1"/>
    <col min="2314" max="2314" width="77.57421875" style="7" customWidth="1"/>
    <col min="2315" max="2315" width="52.28125" style="7" customWidth="1"/>
    <col min="2316" max="2318" width="9.28125" style="7" customWidth="1"/>
    <col min="2319" max="2560" width="9.00390625" style="7" customWidth="1"/>
    <col min="2561" max="2561" width="4.421875" style="7" customWidth="1"/>
    <col min="2562" max="2562" width="3.421875" style="7" customWidth="1"/>
    <col min="2563" max="2563" width="10.140625" style="7" customWidth="1"/>
    <col min="2564" max="2564" width="39.421875" style="7" customWidth="1"/>
    <col min="2565" max="2565" width="4.00390625" style="7" customWidth="1"/>
    <col min="2566" max="2566" width="11.7109375" style="7" customWidth="1"/>
    <col min="2567" max="2567" width="8.28125" style="7" customWidth="1"/>
    <col min="2568" max="2568" width="14.421875" style="7" customWidth="1"/>
    <col min="2569" max="2569" width="25.28125" style="7" customWidth="1"/>
    <col min="2570" max="2570" width="77.57421875" style="7" customWidth="1"/>
    <col min="2571" max="2571" width="52.28125" style="7" customWidth="1"/>
    <col min="2572" max="2574" width="9.28125" style="7" customWidth="1"/>
    <col min="2575" max="2816" width="9.00390625" style="7" customWidth="1"/>
    <col min="2817" max="2817" width="4.421875" style="7" customWidth="1"/>
    <col min="2818" max="2818" width="3.421875" style="7" customWidth="1"/>
    <col min="2819" max="2819" width="10.140625" style="7" customWidth="1"/>
    <col min="2820" max="2820" width="39.421875" style="7" customWidth="1"/>
    <col min="2821" max="2821" width="4.00390625" style="7" customWidth="1"/>
    <col min="2822" max="2822" width="11.7109375" style="7" customWidth="1"/>
    <col min="2823" max="2823" width="8.28125" style="7" customWidth="1"/>
    <col min="2824" max="2824" width="14.421875" style="7" customWidth="1"/>
    <col min="2825" max="2825" width="25.28125" style="7" customWidth="1"/>
    <col min="2826" max="2826" width="77.57421875" style="7" customWidth="1"/>
    <col min="2827" max="2827" width="52.28125" style="7" customWidth="1"/>
    <col min="2828" max="2830" width="9.28125" style="7" customWidth="1"/>
    <col min="2831" max="3072" width="9.00390625" style="7" customWidth="1"/>
    <col min="3073" max="3073" width="4.421875" style="7" customWidth="1"/>
    <col min="3074" max="3074" width="3.421875" style="7" customWidth="1"/>
    <col min="3075" max="3075" width="10.140625" style="7" customWidth="1"/>
    <col min="3076" max="3076" width="39.421875" style="7" customWidth="1"/>
    <col min="3077" max="3077" width="4.00390625" style="7" customWidth="1"/>
    <col min="3078" max="3078" width="11.7109375" style="7" customWidth="1"/>
    <col min="3079" max="3079" width="8.28125" style="7" customWidth="1"/>
    <col min="3080" max="3080" width="14.421875" style="7" customWidth="1"/>
    <col min="3081" max="3081" width="25.28125" style="7" customWidth="1"/>
    <col min="3082" max="3082" width="77.57421875" style="7" customWidth="1"/>
    <col min="3083" max="3083" width="52.28125" style="7" customWidth="1"/>
    <col min="3084" max="3086" width="9.28125" style="7" customWidth="1"/>
    <col min="3087" max="3328" width="9.00390625" style="7" customWidth="1"/>
    <col min="3329" max="3329" width="4.421875" style="7" customWidth="1"/>
    <col min="3330" max="3330" width="3.421875" style="7" customWidth="1"/>
    <col min="3331" max="3331" width="10.140625" style="7" customWidth="1"/>
    <col min="3332" max="3332" width="39.421875" style="7" customWidth="1"/>
    <col min="3333" max="3333" width="4.00390625" style="7" customWidth="1"/>
    <col min="3334" max="3334" width="11.7109375" style="7" customWidth="1"/>
    <col min="3335" max="3335" width="8.28125" style="7" customWidth="1"/>
    <col min="3336" max="3336" width="14.421875" style="7" customWidth="1"/>
    <col min="3337" max="3337" width="25.28125" style="7" customWidth="1"/>
    <col min="3338" max="3338" width="77.57421875" style="7" customWidth="1"/>
    <col min="3339" max="3339" width="52.28125" style="7" customWidth="1"/>
    <col min="3340" max="3342" width="9.28125" style="7" customWidth="1"/>
    <col min="3343" max="3584" width="9.00390625" style="7" customWidth="1"/>
    <col min="3585" max="3585" width="4.421875" style="7" customWidth="1"/>
    <col min="3586" max="3586" width="3.421875" style="7" customWidth="1"/>
    <col min="3587" max="3587" width="10.140625" style="7" customWidth="1"/>
    <col min="3588" max="3588" width="39.421875" style="7" customWidth="1"/>
    <col min="3589" max="3589" width="4.00390625" style="7" customWidth="1"/>
    <col min="3590" max="3590" width="11.7109375" style="7" customWidth="1"/>
    <col min="3591" max="3591" width="8.28125" style="7" customWidth="1"/>
    <col min="3592" max="3592" width="14.421875" style="7" customWidth="1"/>
    <col min="3593" max="3593" width="25.28125" style="7" customWidth="1"/>
    <col min="3594" max="3594" width="77.57421875" style="7" customWidth="1"/>
    <col min="3595" max="3595" width="52.28125" style="7" customWidth="1"/>
    <col min="3596" max="3598" width="9.28125" style="7" customWidth="1"/>
    <col min="3599" max="3840" width="9.00390625" style="7" customWidth="1"/>
    <col min="3841" max="3841" width="4.421875" style="7" customWidth="1"/>
    <col min="3842" max="3842" width="3.421875" style="7" customWidth="1"/>
    <col min="3843" max="3843" width="10.140625" style="7" customWidth="1"/>
    <col min="3844" max="3844" width="39.421875" style="7" customWidth="1"/>
    <col min="3845" max="3845" width="4.00390625" style="7" customWidth="1"/>
    <col min="3846" max="3846" width="11.7109375" style="7" customWidth="1"/>
    <col min="3847" max="3847" width="8.28125" style="7" customWidth="1"/>
    <col min="3848" max="3848" width="14.421875" style="7" customWidth="1"/>
    <col min="3849" max="3849" width="25.28125" style="7" customWidth="1"/>
    <col min="3850" max="3850" width="77.57421875" style="7" customWidth="1"/>
    <col min="3851" max="3851" width="52.28125" style="7" customWidth="1"/>
    <col min="3852" max="3854" width="9.28125" style="7" customWidth="1"/>
    <col min="3855" max="4096" width="9.00390625" style="7" customWidth="1"/>
    <col min="4097" max="4097" width="4.421875" style="7" customWidth="1"/>
    <col min="4098" max="4098" width="3.421875" style="7" customWidth="1"/>
    <col min="4099" max="4099" width="10.140625" style="7" customWidth="1"/>
    <col min="4100" max="4100" width="39.421875" style="7" customWidth="1"/>
    <col min="4101" max="4101" width="4.00390625" style="7" customWidth="1"/>
    <col min="4102" max="4102" width="11.7109375" style="7" customWidth="1"/>
    <col min="4103" max="4103" width="8.28125" style="7" customWidth="1"/>
    <col min="4104" max="4104" width="14.421875" style="7" customWidth="1"/>
    <col min="4105" max="4105" width="25.28125" style="7" customWidth="1"/>
    <col min="4106" max="4106" width="77.57421875" style="7" customWidth="1"/>
    <col min="4107" max="4107" width="52.28125" style="7" customWidth="1"/>
    <col min="4108" max="4110" width="9.28125" style="7" customWidth="1"/>
    <col min="4111" max="4352" width="9.00390625" style="7" customWidth="1"/>
    <col min="4353" max="4353" width="4.421875" style="7" customWidth="1"/>
    <col min="4354" max="4354" width="3.421875" style="7" customWidth="1"/>
    <col min="4355" max="4355" width="10.140625" style="7" customWidth="1"/>
    <col min="4356" max="4356" width="39.421875" style="7" customWidth="1"/>
    <col min="4357" max="4357" width="4.00390625" style="7" customWidth="1"/>
    <col min="4358" max="4358" width="11.7109375" style="7" customWidth="1"/>
    <col min="4359" max="4359" width="8.28125" style="7" customWidth="1"/>
    <col min="4360" max="4360" width="14.421875" style="7" customWidth="1"/>
    <col min="4361" max="4361" width="25.28125" style="7" customWidth="1"/>
    <col min="4362" max="4362" width="77.57421875" style="7" customWidth="1"/>
    <col min="4363" max="4363" width="52.28125" style="7" customWidth="1"/>
    <col min="4364" max="4366" width="9.28125" style="7" customWidth="1"/>
    <col min="4367" max="4608" width="9.00390625" style="7" customWidth="1"/>
    <col min="4609" max="4609" width="4.421875" style="7" customWidth="1"/>
    <col min="4610" max="4610" width="3.421875" style="7" customWidth="1"/>
    <col min="4611" max="4611" width="10.140625" style="7" customWidth="1"/>
    <col min="4612" max="4612" width="39.421875" style="7" customWidth="1"/>
    <col min="4613" max="4613" width="4.00390625" style="7" customWidth="1"/>
    <col min="4614" max="4614" width="11.7109375" style="7" customWidth="1"/>
    <col min="4615" max="4615" width="8.28125" style="7" customWidth="1"/>
    <col min="4616" max="4616" width="14.421875" style="7" customWidth="1"/>
    <col min="4617" max="4617" width="25.28125" style="7" customWidth="1"/>
    <col min="4618" max="4618" width="77.57421875" style="7" customWidth="1"/>
    <col min="4619" max="4619" width="52.28125" style="7" customWidth="1"/>
    <col min="4620" max="4622" width="9.28125" style="7" customWidth="1"/>
    <col min="4623" max="4864" width="9.00390625" style="7" customWidth="1"/>
    <col min="4865" max="4865" width="4.421875" style="7" customWidth="1"/>
    <col min="4866" max="4866" width="3.421875" style="7" customWidth="1"/>
    <col min="4867" max="4867" width="10.140625" style="7" customWidth="1"/>
    <col min="4868" max="4868" width="39.421875" style="7" customWidth="1"/>
    <col min="4869" max="4869" width="4.00390625" style="7" customWidth="1"/>
    <col min="4870" max="4870" width="11.7109375" style="7" customWidth="1"/>
    <col min="4871" max="4871" width="8.28125" style="7" customWidth="1"/>
    <col min="4872" max="4872" width="14.421875" style="7" customWidth="1"/>
    <col min="4873" max="4873" width="25.28125" style="7" customWidth="1"/>
    <col min="4874" max="4874" width="77.57421875" style="7" customWidth="1"/>
    <col min="4875" max="4875" width="52.28125" style="7" customWidth="1"/>
    <col min="4876" max="4878" width="9.28125" style="7" customWidth="1"/>
    <col min="4879" max="5120" width="9.00390625" style="7" customWidth="1"/>
    <col min="5121" max="5121" width="4.421875" style="7" customWidth="1"/>
    <col min="5122" max="5122" width="3.421875" style="7" customWidth="1"/>
    <col min="5123" max="5123" width="10.140625" style="7" customWidth="1"/>
    <col min="5124" max="5124" width="39.421875" style="7" customWidth="1"/>
    <col min="5125" max="5125" width="4.00390625" style="7" customWidth="1"/>
    <col min="5126" max="5126" width="11.7109375" style="7" customWidth="1"/>
    <col min="5127" max="5127" width="8.28125" style="7" customWidth="1"/>
    <col min="5128" max="5128" width="14.421875" style="7" customWidth="1"/>
    <col min="5129" max="5129" width="25.28125" style="7" customWidth="1"/>
    <col min="5130" max="5130" width="77.57421875" style="7" customWidth="1"/>
    <col min="5131" max="5131" width="52.28125" style="7" customWidth="1"/>
    <col min="5132" max="5134" width="9.28125" style="7" customWidth="1"/>
    <col min="5135" max="5376" width="9.00390625" style="7" customWidth="1"/>
    <col min="5377" max="5377" width="4.421875" style="7" customWidth="1"/>
    <col min="5378" max="5378" width="3.421875" style="7" customWidth="1"/>
    <col min="5379" max="5379" width="10.140625" style="7" customWidth="1"/>
    <col min="5380" max="5380" width="39.421875" style="7" customWidth="1"/>
    <col min="5381" max="5381" width="4.00390625" style="7" customWidth="1"/>
    <col min="5382" max="5382" width="11.7109375" style="7" customWidth="1"/>
    <col min="5383" max="5383" width="8.28125" style="7" customWidth="1"/>
    <col min="5384" max="5384" width="14.421875" style="7" customWidth="1"/>
    <col min="5385" max="5385" width="25.28125" style="7" customWidth="1"/>
    <col min="5386" max="5386" width="77.57421875" style="7" customWidth="1"/>
    <col min="5387" max="5387" width="52.28125" style="7" customWidth="1"/>
    <col min="5388" max="5390" width="9.28125" style="7" customWidth="1"/>
    <col min="5391" max="5632" width="9.00390625" style="7" customWidth="1"/>
    <col min="5633" max="5633" width="4.421875" style="7" customWidth="1"/>
    <col min="5634" max="5634" width="3.421875" style="7" customWidth="1"/>
    <col min="5635" max="5635" width="10.140625" style="7" customWidth="1"/>
    <col min="5636" max="5636" width="39.421875" style="7" customWidth="1"/>
    <col min="5637" max="5637" width="4.00390625" style="7" customWidth="1"/>
    <col min="5638" max="5638" width="11.7109375" style="7" customWidth="1"/>
    <col min="5639" max="5639" width="8.28125" style="7" customWidth="1"/>
    <col min="5640" max="5640" width="14.421875" style="7" customWidth="1"/>
    <col min="5641" max="5641" width="25.28125" style="7" customWidth="1"/>
    <col min="5642" max="5642" width="77.57421875" style="7" customWidth="1"/>
    <col min="5643" max="5643" width="52.28125" style="7" customWidth="1"/>
    <col min="5644" max="5646" width="9.28125" style="7" customWidth="1"/>
    <col min="5647" max="5888" width="9.00390625" style="7" customWidth="1"/>
    <col min="5889" max="5889" width="4.421875" style="7" customWidth="1"/>
    <col min="5890" max="5890" width="3.421875" style="7" customWidth="1"/>
    <col min="5891" max="5891" width="10.140625" style="7" customWidth="1"/>
    <col min="5892" max="5892" width="39.421875" style="7" customWidth="1"/>
    <col min="5893" max="5893" width="4.00390625" style="7" customWidth="1"/>
    <col min="5894" max="5894" width="11.7109375" style="7" customWidth="1"/>
    <col min="5895" max="5895" width="8.28125" style="7" customWidth="1"/>
    <col min="5896" max="5896" width="14.421875" style="7" customWidth="1"/>
    <col min="5897" max="5897" width="25.28125" style="7" customWidth="1"/>
    <col min="5898" max="5898" width="77.57421875" style="7" customWidth="1"/>
    <col min="5899" max="5899" width="52.28125" style="7" customWidth="1"/>
    <col min="5900" max="5902" width="9.28125" style="7" customWidth="1"/>
    <col min="5903" max="6144" width="9.00390625" style="7" customWidth="1"/>
    <col min="6145" max="6145" width="4.421875" style="7" customWidth="1"/>
    <col min="6146" max="6146" width="3.421875" style="7" customWidth="1"/>
    <col min="6147" max="6147" width="10.140625" style="7" customWidth="1"/>
    <col min="6148" max="6148" width="39.421875" style="7" customWidth="1"/>
    <col min="6149" max="6149" width="4.00390625" style="7" customWidth="1"/>
    <col min="6150" max="6150" width="11.7109375" style="7" customWidth="1"/>
    <col min="6151" max="6151" width="8.28125" style="7" customWidth="1"/>
    <col min="6152" max="6152" width="14.421875" style="7" customWidth="1"/>
    <col min="6153" max="6153" width="25.28125" style="7" customWidth="1"/>
    <col min="6154" max="6154" width="77.57421875" style="7" customWidth="1"/>
    <col min="6155" max="6155" width="52.28125" style="7" customWidth="1"/>
    <col min="6156" max="6158" width="9.28125" style="7" customWidth="1"/>
    <col min="6159" max="6400" width="9.00390625" style="7" customWidth="1"/>
    <col min="6401" max="6401" width="4.421875" style="7" customWidth="1"/>
    <col min="6402" max="6402" width="3.421875" style="7" customWidth="1"/>
    <col min="6403" max="6403" width="10.140625" style="7" customWidth="1"/>
    <col min="6404" max="6404" width="39.421875" style="7" customWidth="1"/>
    <col min="6405" max="6405" width="4.00390625" style="7" customWidth="1"/>
    <col min="6406" max="6406" width="11.7109375" style="7" customWidth="1"/>
    <col min="6407" max="6407" width="8.28125" style="7" customWidth="1"/>
    <col min="6408" max="6408" width="14.421875" style="7" customWidth="1"/>
    <col min="6409" max="6409" width="25.28125" style="7" customWidth="1"/>
    <col min="6410" max="6410" width="77.57421875" style="7" customWidth="1"/>
    <col min="6411" max="6411" width="52.28125" style="7" customWidth="1"/>
    <col min="6412" max="6414" width="9.28125" style="7" customWidth="1"/>
    <col min="6415" max="6656" width="9.00390625" style="7" customWidth="1"/>
    <col min="6657" max="6657" width="4.421875" style="7" customWidth="1"/>
    <col min="6658" max="6658" width="3.421875" style="7" customWidth="1"/>
    <col min="6659" max="6659" width="10.140625" style="7" customWidth="1"/>
    <col min="6660" max="6660" width="39.421875" style="7" customWidth="1"/>
    <col min="6661" max="6661" width="4.00390625" style="7" customWidth="1"/>
    <col min="6662" max="6662" width="11.7109375" style="7" customWidth="1"/>
    <col min="6663" max="6663" width="8.28125" style="7" customWidth="1"/>
    <col min="6664" max="6664" width="14.421875" style="7" customWidth="1"/>
    <col min="6665" max="6665" width="25.28125" style="7" customWidth="1"/>
    <col min="6666" max="6666" width="77.57421875" style="7" customWidth="1"/>
    <col min="6667" max="6667" width="52.28125" style="7" customWidth="1"/>
    <col min="6668" max="6670" width="9.28125" style="7" customWidth="1"/>
    <col min="6671" max="6912" width="9.00390625" style="7" customWidth="1"/>
    <col min="6913" max="6913" width="4.421875" style="7" customWidth="1"/>
    <col min="6914" max="6914" width="3.421875" style="7" customWidth="1"/>
    <col min="6915" max="6915" width="10.140625" style="7" customWidth="1"/>
    <col min="6916" max="6916" width="39.421875" style="7" customWidth="1"/>
    <col min="6917" max="6917" width="4.00390625" style="7" customWidth="1"/>
    <col min="6918" max="6918" width="11.7109375" style="7" customWidth="1"/>
    <col min="6919" max="6919" width="8.28125" style="7" customWidth="1"/>
    <col min="6920" max="6920" width="14.421875" style="7" customWidth="1"/>
    <col min="6921" max="6921" width="25.28125" style="7" customWidth="1"/>
    <col min="6922" max="6922" width="77.57421875" style="7" customWidth="1"/>
    <col min="6923" max="6923" width="52.28125" style="7" customWidth="1"/>
    <col min="6924" max="6926" width="9.28125" style="7" customWidth="1"/>
    <col min="6927" max="7168" width="9.00390625" style="7" customWidth="1"/>
    <col min="7169" max="7169" width="4.421875" style="7" customWidth="1"/>
    <col min="7170" max="7170" width="3.421875" style="7" customWidth="1"/>
    <col min="7171" max="7171" width="10.140625" style="7" customWidth="1"/>
    <col min="7172" max="7172" width="39.421875" style="7" customWidth="1"/>
    <col min="7173" max="7173" width="4.00390625" style="7" customWidth="1"/>
    <col min="7174" max="7174" width="11.7109375" style="7" customWidth="1"/>
    <col min="7175" max="7175" width="8.28125" style="7" customWidth="1"/>
    <col min="7176" max="7176" width="14.421875" style="7" customWidth="1"/>
    <col min="7177" max="7177" width="25.28125" style="7" customWidth="1"/>
    <col min="7178" max="7178" width="77.57421875" style="7" customWidth="1"/>
    <col min="7179" max="7179" width="52.28125" style="7" customWidth="1"/>
    <col min="7180" max="7182" width="9.28125" style="7" customWidth="1"/>
    <col min="7183" max="7424" width="9.00390625" style="7" customWidth="1"/>
    <col min="7425" max="7425" width="4.421875" style="7" customWidth="1"/>
    <col min="7426" max="7426" width="3.421875" style="7" customWidth="1"/>
    <col min="7427" max="7427" width="10.140625" style="7" customWidth="1"/>
    <col min="7428" max="7428" width="39.421875" style="7" customWidth="1"/>
    <col min="7429" max="7429" width="4.00390625" style="7" customWidth="1"/>
    <col min="7430" max="7430" width="11.7109375" style="7" customWidth="1"/>
    <col min="7431" max="7431" width="8.28125" style="7" customWidth="1"/>
    <col min="7432" max="7432" width="14.421875" style="7" customWidth="1"/>
    <col min="7433" max="7433" width="25.28125" style="7" customWidth="1"/>
    <col min="7434" max="7434" width="77.57421875" style="7" customWidth="1"/>
    <col min="7435" max="7435" width="52.28125" style="7" customWidth="1"/>
    <col min="7436" max="7438" width="9.28125" style="7" customWidth="1"/>
    <col min="7439" max="7680" width="9.00390625" style="7" customWidth="1"/>
    <col min="7681" max="7681" width="4.421875" style="7" customWidth="1"/>
    <col min="7682" max="7682" width="3.421875" style="7" customWidth="1"/>
    <col min="7683" max="7683" width="10.140625" style="7" customWidth="1"/>
    <col min="7684" max="7684" width="39.421875" style="7" customWidth="1"/>
    <col min="7685" max="7685" width="4.00390625" style="7" customWidth="1"/>
    <col min="7686" max="7686" width="11.7109375" style="7" customWidth="1"/>
    <col min="7687" max="7687" width="8.28125" style="7" customWidth="1"/>
    <col min="7688" max="7688" width="14.421875" style="7" customWidth="1"/>
    <col min="7689" max="7689" width="25.28125" style="7" customWidth="1"/>
    <col min="7690" max="7690" width="77.57421875" style="7" customWidth="1"/>
    <col min="7691" max="7691" width="52.28125" style="7" customWidth="1"/>
    <col min="7692" max="7694" width="9.28125" style="7" customWidth="1"/>
    <col min="7695" max="7936" width="9.00390625" style="7" customWidth="1"/>
    <col min="7937" max="7937" width="4.421875" style="7" customWidth="1"/>
    <col min="7938" max="7938" width="3.421875" style="7" customWidth="1"/>
    <col min="7939" max="7939" width="10.140625" style="7" customWidth="1"/>
    <col min="7940" max="7940" width="39.421875" style="7" customWidth="1"/>
    <col min="7941" max="7941" width="4.00390625" style="7" customWidth="1"/>
    <col min="7942" max="7942" width="11.7109375" style="7" customWidth="1"/>
    <col min="7943" max="7943" width="8.28125" style="7" customWidth="1"/>
    <col min="7944" max="7944" width="14.421875" style="7" customWidth="1"/>
    <col min="7945" max="7945" width="25.28125" style="7" customWidth="1"/>
    <col min="7946" max="7946" width="77.57421875" style="7" customWidth="1"/>
    <col min="7947" max="7947" width="52.28125" style="7" customWidth="1"/>
    <col min="7948" max="7950" width="9.28125" style="7" customWidth="1"/>
    <col min="7951" max="8192" width="9.00390625" style="7" customWidth="1"/>
    <col min="8193" max="8193" width="4.421875" style="7" customWidth="1"/>
    <col min="8194" max="8194" width="3.421875" style="7" customWidth="1"/>
    <col min="8195" max="8195" width="10.140625" style="7" customWidth="1"/>
    <col min="8196" max="8196" width="39.421875" style="7" customWidth="1"/>
    <col min="8197" max="8197" width="4.00390625" style="7" customWidth="1"/>
    <col min="8198" max="8198" width="11.7109375" style="7" customWidth="1"/>
    <col min="8199" max="8199" width="8.28125" style="7" customWidth="1"/>
    <col min="8200" max="8200" width="14.421875" style="7" customWidth="1"/>
    <col min="8201" max="8201" width="25.28125" style="7" customWidth="1"/>
    <col min="8202" max="8202" width="77.57421875" style="7" customWidth="1"/>
    <col min="8203" max="8203" width="52.28125" style="7" customWidth="1"/>
    <col min="8204" max="8206" width="9.28125" style="7" customWidth="1"/>
    <col min="8207" max="8448" width="9.00390625" style="7" customWidth="1"/>
    <col min="8449" max="8449" width="4.421875" style="7" customWidth="1"/>
    <col min="8450" max="8450" width="3.421875" style="7" customWidth="1"/>
    <col min="8451" max="8451" width="10.140625" style="7" customWidth="1"/>
    <col min="8452" max="8452" width="39.421875" style="7" customWidth="1"/>
    <col min="8453" max="8453" width="4.00390625" style="7" customWidth="1"/>
    <col min="8454" max="8454" width="11.7109375" style="7" customWidth="1"/>
    <col min="8455" max="8455" width="8.28125" style="7" customWidth="1"/>
    <col min="8456" max="8456" width="14.421875" style="7" customWidth="1"/>
    <col min="8457" max="8457" width="25.28125" style="7" customWidth="1"/>
    <col min="8458" max="8458" width="77.57421875" style="7" customWidth="1"/>
    <col min="8459" max="8459" width="52.28125" style="7" customWidth="1"/>
    <col min="8460" max="8462" width="9.28125" style="7" customWidth="1"/>
    <col min="8463" max="8704" width="9.00390625" style="7" customWidth="1"/>
    <col min="8705" max="8705" width="4.421875" style="7" customWidth="1"/>
    <col min="8706" max="8706" width="3.421875" style="7" customWidth="1"/>
    <col min="8707" max="8707" width="10.140625" style="7" customWidth="1"/>
    <col min="8708" max="8708" width="39.421875" style="7" customWidth="1"/>
    <col min="8709" max="8709" width="4.00390625" style="7" customWidth="1"/>
    <col min="8710" max="8710" width="11.7109375" style="7" customWidth="1"/>
    <col min="8711" max="8711" width="8.28125" style="7" customWidth="1"/>
    <col min="8712" max="8712" width="14.421875" style="7" customWidth="1"/>
    <col min="8713" max="8713" width="25.28125" style="7" customWidth="1"/>
    <col min="8714" max="8714" width="77.57421875" style="7" customWidth="1"/>
    <col min="8715" max="8715" width="52.28125" style="7" customWidth="1"/>
    <col min="8716" max="8718" width="9.28125" style="7" customWidth="1"/>
    <col min="8719" max="8960" width="9.00390625" style="7" customWidth="1"/>
    <col min="8961" max="8961" width="4.421875" style="7" customWidth="1"/>
    <col min="8962" max="8962" width="3.421875" style="7" customWidth="1"/>
    <col min="8963" max="8963" width="10.140625" style="7" customWidth="1"/>
    <col min="8964" max="8964" width="39.421875" style="7" customWidth="1"/>
    <col min="8965" max="8965" width="4.00390625" style="7" customWidth="1"/>
    <col min="8966" max="8966" width="11.7109375" style="7" customWidth="1"/>
    <col min="8967" max="8967" width="8.28125" style="7" customWidth="1"/>
    <col min="8968" max="8968" width="14.421875" style="7" customWidth="1"/>
    <col min="8969" max="8969" width="25.28125" style="7" customWidth="1"/>
    <col min="8970" max="8970" width="77.57421875" style="7" customWidth="1"/>
    <col min="8971" max="8971" width="52.28125" style="7" customWidth="1"/>
    <col min="8972" max="8974" width="9.28125" style="7" customWidth="1"/>
    <col min="8975" max="9216" width="9.00390625" style="7" customWidth="1"/>
    <col min="9217" max="9217" width="4.421875" style="7" customWidth="1"/>
    <col min="9218" max="9218" width="3.421875" style="7" customWidth="1"/>
    <col min="9219" max="9219" width="10.140625" style="7" customWidth="1"/>
    <col min="9220" max="9220" width="39.421875" style="7" customWidth="1"/>
    <col min="9221" max="9221" width="4.00390625" style="7" customWidth="1"/>
    <col min="9222" max="9222" width="11.7109375" style="7" customWidth="1"/>
    <col min="9223" max="9223" width="8.28125" style="7" customWidth="1"/>
    <col min="9224" max="9224" width="14.421875" style="7" customWidth="1"/>
    <col min="9225" max="9225" width="25.28125" style="7" customWidth="1"/>
    <col min="9226" max="9226" width="77.57421875" style="7" customWidth="1"/>
    <col min="9227" max="9227" width="52.28125" style="7" customWidth="1"/>
    <col min="9228" max="9230" width="9.28125" style="7" customWidth="1"/>
    <col min="9231" max="9472" width="9.00390625" style="7" customWidth="1"/>
    <col min="9473" max="9473" width="4.421875" style="7" customWidth="1"/>
    <col min="9474" max="9474" width="3.421875" style="7" customWidth="1"/>
    <col min="9475" max="9475" width="10.140625" style="7" customWidth="1"/>
    <col min="9476" max="9476" width="39.421875" style="7" customWidth="1"/>
    <col min="9477" max="9477" width="4.00390625" style="7" customWidth="1"/>
    <col min="9478" max="9478" width="11.7109375" style="7" customWidth="1"/>
    <col min="9479" max="9479" width="8.28125" style="7" customWidth="1"/>
    <col min="9480" max="9480" width="14.421875" style="7" customWidth="1"/>
    <col min="9481" max="9481" width="25.28125" style="7" customWidth="1"/>
    <col min="9482" max="9482" width="77.57421875" style="7" customWidth="1"/>
    <col min="9483" max="9483" width="52.28125" style="7" customWidth="1"/>
    <col min="9484" max="9486" width="9.28125" style="7" customWidth="1"/>
    <col min="9487" max="9728" width="9.00390625" style="7" customWidth="1"/>
    <col min="9729" max="9729" width="4.421875" style="7" customWidth="1"/>
    <col min="9730" max="9730" width="3.421875" style="7" customWidth="1"/>
    <col min="9731" max="9731" width="10.140625" style="7" customWidth="1"/>
    <col min="9732" max="9732" width="39.421875" style="7" customWidth="1"/>
    <col min="9733" max="9733" width="4.00390625" style="7" customWidth="1"/>
    <col min="9734" max="9734" width="11.7109375" style="7" customWidth="1"/>
    <col min="9735" max="9735" width="8.28125" style="7" customWidth="1"/>
    <col min="9736" max="9736" width="14.421875" style="7" customWidth="1"/>
    <col min="9737" max="9737" width="25.28125" style="7" customWidth="1"/>
    <col min="9738" max="9738" width="77.57421875" style="7" customWidth="1"/>
    <col min="9739" max="9739" width="52.28125" style="7" customWidth="1"/>
    <col min="9740" max="9742" width="9.28125" style="7" customWidth="1"/>
    <col min="9743" max="9984" width="9.00390625" style="7" customWidth="1"/>
    <col min="9985" max="9985" width="4.421875" style="7" customWidth="1"/>
    <col min="9986" max="9986" width="3.421875" style="7" customWidth="1"/>
    <col min="9987" max="9987" width="10.140625" style="7" customWidth="1"/>
    <col min="9988" max="9988" width="39.421875" style="7" customWidth="1"/>
    <col min="9989" max="9989" width="4.00390625" style="7" customWidth="1"/>
    <col min="9990" max="9990" width="11.7109375" style="7" customWidth="1"/>
    <col min="9991" max="9991" width="8.28125" style="7" customWidth="1"/>
    <col min="9992" max="9992" width="14.421875" style="7" customWidth="1"/>
    <col min="9993" max="9993" width="25.28125" style="7" customWidth="1"/>
    <col min="9994" max="9994" width="77.57421875" style="7" customWidth="1"/>
    <col min="9995" max="9995" width="52.28125" style="7" customWidth="1"/>
    <col min="9996" max="9998" width="9.28125" style="7" customWidth="1"/>
    <col min="9999" max="10240" width="9.00390625" style="7" customWidth="1"/>
    <col min="10241" max="10241" width="4.421875" style="7" customWidth="1"/>
    <col min="10242" max="10242" width="3.421875" style="7" customWidth="1"/>
    <col min="10243" max="10243" width="10.140625" style="7" customWidth="1"/>
    <col min="10244" max="10244" width="39.421875" style="7" customWidth="1"/>
    <col min="10245" max="10245" width="4.00390625" style="7" customWidth="1"/>
    <col min="10246" max="10246" width="11.7109375" style="7" customWidth="1"/>
    <col min="10247" max="10247" width="8.28125" style="7" customWidth="1"/>
    <col min="10248" max="10248" width="14.421875" style="7" customWidth="1"/>
    <col min="10249" max="10249" width="25.28125" style="7" customWidth="1"/>
    <col min="10250" max="10250" width="77.57421875" style="7" customWidth="1"/>
    <col min="10251" max="10251" width="52.28125" style="7" customWidth="1"/>
    <col min="10252" max="10254" width="9.28125" style="7" customWidth="1"/>
    <col min="10255" max="10496" width="9.00390625" style="7" customWidth="1"/>
    <col min="10497" max="10497" width="4.421875" style="7" customWidth="1"/>
    <col min="10498" max="10498" width="3.421875" style="7" customWidth="1"/>
    <col min="10499" max="10499" width="10.140625" style="7" customWidth="1"/>
    <col min="10500" max="10500" width="39.421875" style="7" customWidth="1"/>
    <col min="10501" max="10501" width="4.00390625" style="7" customWidth="1"/>
    <col min="10502" max="10502" width="11.7109375" style="7" customWidth="1"/>
    <col min="10503" max="10503" width="8.28125" style="7" customWidth="1"/>
    <col min="10504" max="10504" width="14.421875" style="7" customWidth="1"/>
    <col min="10505" max="10505" width="25.28125" style="7" customWidth="1"/>
    <col min="10506" max="10506" width="77.57421875" style="7" customWidth="1"/>
    <col min="10507" max="10507" width="52.28125" style="7" customWidth="1"/>
    <col min="10508" max="10510" width="9.28125" style="7" customWidth="1"/>
    <col min="10511" max="10752" width="9.00390625" style="7" customWidth="1"/>
    <col min="10753" max="10753" width="4.421875" style="7" customWidth="1"/>
    <col min="10754" max="10754" width="3.421875" style="7" customWidth="1"/>
    <col min="10755" max="10755" width="10.140625" style="7" customWidth="1"/>
    <col min="10756" max="10756" width="39.421875" style="7" customWidth="1"/>
    <col min="10757" max="10757" width="4.00390625" style="7" customWidth="1"/>
    <col min="10758" max="10758" width="11.7109375" style="7" customWidth="1"/>
    <col min="10759" max="10759" width="8.28125" style="7" customWidth="1"/>
    <col min="10760" max="10760" width="14.421875" style="7" customWidth="1"/>
    <col min="10761" max="10761" width="25.28125" style="7" customWidth="1"/>
    <col min="10762" max="10762" width="77.57421875" style="7" customWidth="1"/>
    <col min="10763" max="10763" width="52.28125" style="7" customWidth="1"/>
    <col min="10764" max="10766" width="9.28125" style="7" customWidth="1"/>
    <col min="10767" max="11008" width="9.00390625" style="7" customWidth="1"/>
    <col min="11009" max="11009" width="4.421875" style="7" customWidth="1"/>
    <col min="11010" max="11010" width="3.421875" style="7" customWidth="1"/>
    <col min="11011" max="11011" width="10.140625" style="7" customWidth="1"/>
    <col min="11012" max="11012" width="39.421875" style="7" customWidth="1"/>
    <col min="11013" max="11013" width="4.00390625" style="7" customWidth="1"/>
    <col min="11014" max="11014" width="11.7109375" style="7" customWidth="1"/>
    <col min="11015" max="11015" width="8.28125" style="7" customWidth="1"/>
    <col min="11016" max="11016" width="14.421875" style="7" customWidth="1"/>
    <col min="11017" max="11017" width="25.28125" style="7" customWidth="1"/>
    <col min="11018" max="11018" width="77.57421875" style="7" customWidth="1"/>
    <col min="11019" max="11019" width="52.28125" style="7" customWidth="1"/>
    <col min="11020" max="11022" width="9.28125" style="7" customWidth="1"/>
    <col min="11023" max="11264" width="9.00390625" style="7" customWidth="1"/>
    <col min="11265" max="11265" width="4.421875" style="7" customWidth="1"/>
    <col min="11266" max="11266" width="3.421875" style="7" customWidth="1"/>
    <col min="11267" max="11267" width="10.140625" style="7" customWidth="1"/>
    <col min="11268" max="11268" width="39.421875" style="7" customWidth="1"/>
    <col min="11269" max="11269" width="4.00390625" style="7" customWidth="1"/>
    <col min="11270" max="11270" width="11.7109375" style="7" customWidth="1"/>
    <col min="11271" max="11271" width="8.28125" style="7" customWidth="1"/>
    <col min="11272" max="11272" width="14.421875" style="7" customWidth="1"/>
    <col min="11273" max="11273" width="25.28125" style="7" customWidth="1"/>
    <col min="11274" max="11274" width="77.57421875" style="7" customWidth="1"/>
    <col min="11275" max="11275" width="52.28125" style="7" customWidth="1"/>
    <col min="11276" max="11278" width="9.28125" style="7" customWidth="1"/>
    <col min="11279" max="11520" width="9.00390625" style="7" customWidth="1"/>
    <col min="11521" max="11521" width="4.421875" style="7" customWidth="1"/>
    <col min="11522" max="11522" width="3.421875" style="7" customWidth="1"/>
    <col min="11523" max="11523" width="10.140625" style="7" customWidth="1"/>
    <col min="11524" max="11524" width="39.421875" style="7" customWidth="1"/>
    <col min="11525" max="11525" width="4.00390625" style="7" customWidth="1"/>
    <col min="11526" max="11526" width="11.7109375" style="7" customWidth="1"/>
    <col min="11527" max="11527" width="8.28125" style="7" customWidth="1"/>
    <col min="11528" max="11528" width="14.421875" style="7" customWidth="1"/>
    <col min="11529" max="11529" width="25.28125" style="7" customWidth="1"/>
    <col min="11530" max="11530" width="77.57421875" style="7" customWidth="1"/>
    <col min="11531" max="11531" width="52.28125" style="7" customWidth="1"/>
    <col min="11532" max="11534" width="9.28125" style="7" customWidth="1"/>
    <col min="11535" max="11776" width="9.00390625" style="7" customWidth="1"/>
    <col min="11777" max="11777" width="4.421875" style="7" customWidth="1"/>
    <col min="11778" max="11778" width="3.421875" style="7" customWidth="1"/>
    <col min="11779" max="11779" width="10.140625" style="7" customWidth="1"/>
    <col min="11780" max="11780" width="39.421875" style="7" customWidth="1"/>
    <col min="11781" max="11781" width="4.00390625" style="7" customWidth="1"/>
    <col min="11782" max="11782" width="11.7109375" style="7" customWidth="1"/>
    <col min="11783" max="11783" width="8.28125" style="7" customWidth="1"/>
    <col min="11784" max="11784" width="14.421875" style="7" customWidth="1"/>
    <col min="11785" max="11785" width="25.28125" style="7" customWidth="1"/>
    <col min="11786" max="11786" width="77.57421875" style="7" customWidth="1"/>
    <col min="11787" max="11787" width="52.28125" style="7" customWidth="1"/>
    <col min="11788" max="11790" width="9.28125" style="7" customWidth="1"/>
    <col min="11791" max="12032" width="9.00390625" style="7" customWidth="1"/>
    <col min="12033" max="12033" width="4.421875" style="7" customWidth="1"/>
    <col min="12034" max="12034" width="3.421875" style="7" customWidth="1"/>
    <col min="12035" max="12035" width="10.140625" style="7" customWidth="1"/>
    <col min="12036" max="12036" width="39.421875" style="7" customWidth="1"/>
    <col min="12037" max="12037" width="4.00390625" style="7" customWidth="1"/>
    <col min="12038" max="12038" width="11.7109375" style="7" customWidth="1"/>
    <col min="12039" max="12039" width="8.28125" style="7" customWidth="1"/>
    <col min="12040" max="12040" width="14.421875" style="7" customWidth="1"/>
    <col min="12041" max="12041" width="25.28125" style="7" customWidth="1"/>
    <col min="12042" max="12042" width="77.57421875" style="7" customWidth="1"/>
    <col min="12043" max="12043" width="52.28125" style="7" customWidth="1"/>
    <col min="12044" max="12046" width="9.28125" style="7" customWidth="1"/>
    <col min="12047" max="12288" width="9.00390625" style="7" customWidth="1"/>
    <col min="12289" max="12289" width="4.421875" style="7" customWidth="1"/>
    <col min="12290" max="12290" width="3.421875" style="7" customWidth="1"/>
    <col min="12291" max="12291" width="10.140625" style="7" customWidth="1"/>
    <col min="12292" max="12292" width="39.421875" style="7" customWidth="1"/>
    <col min="12293" max="12293" width="4.00390625" style="7" customWidth="1"/>
    <col min="12294" max="12294" width="11.7109375" style="7" customWidth="1"/>
    <col min="12295" max="12295" width="8.28125" style="7" customWidth="1"/>
    <col min="12296" max="12296" width="14.421875" style="7" customWidth="1"/>
    <col min="12297" max="12297" width="25.28125" style="7" customWidth="1"/>
    <col min="12298" max="12298" width="77.57421875" style="7" customWidth="1"/>
    <col min="12299" max="12299" width="52.28125" style="7" customWidth="1"/>
    <col min="12300" max="12302" width="9.28125" style="7" customWidth="1"/>
    <col min="12303" max="12544" width="9.00390625" style="7" customWidth="1"/>
    <col min="12545" max="12545" width="4.421875" style="7" customWidth="1"/>
    <col min="12546" max="12546" width="3.421875" style="7" customWidth="1"/>
    <col min="12547" max="12547" width="10.140625" style="7" customWidth="1"/>
    <col min="12548" max="12548" width="39.421875" style="7" customWidth="1"/>
    <col min="12549" max="12549" width="4.00390625" style="7" customWidth="1"/>
    <col min="12550" max="12550" width="11.7109375" style="7" customWidth="1"/>
    <col min="12551" max="12551" width="8.28125" style="7" customWidth="1"/>
    <col min="12552" max="12552" width="14.421875" style="7" customWidth="1"/>
    <col min="12553" max="12553" width="25.28125" style="7" customWidth="1"/>
    <col min="12554" max="12554" width="77.57421875" style="7" customWidth="1"/>
    <col min="12555" max="12555" width="52.28125" style="7" customWidth="1"/>
    <col min="12556" max="12558" width="9.28125" style="7" customWidth="1"/>
    <col min="12559" max="12800" width="9.00390625" style="7" customWidth="1"/>
    <col min="12801" max="12801" width="4.421875" style="7" customWidth="1"/>
    <col min="12802" max="12802" width="3.421875" style="7" customWidth="1"/>
    <col min="12803" max="12803" width="10.140625" style="7" customWidth="1"/>
    <col min="12804" max="12804" width="39.421875" style="7" customWidth="1"/>
    <col min="12805" max="12805" width="4.00390625" style="7" customWidth="1"/>
    <col min="12806" max="12806" width="11.7109375" style="7" customWidth="1"/>
    <col min="12807" max="12807" width="8.28125" style="7" customWidth="1"/>
    <col min="12808" max="12808" width="14.421875" style="7" customWidth="1"/>
    <col min="12809" max="12809" width="25.28125" style="7" customWidth="1"/>
    <col min="12810" max="12810" width="77.57421875" style="7" customWidth="1"/>
    <col min="12811" max="12811" width="52.28125" style="7" customWidth="1"/>
    <col min="12812" max="12814" width="9.28125" style="7" customWidth="1"/>
    <col min="12815" max="13056" width="9.00390625" style="7" customWidth="1"/>
    <col min="13057" max="13057" width="4.421875" style="7" customWidth="1"/>
    <col min="13058" max="13058" width="3.421875" style="7" customWidth="1"/>
    <col min="13059" max="13059" width="10.140625" style="7" customWidth="1"/>
    <col min="13060" max="13060" width="39.421875" style="7" customWidth="1"/>
    <col min="13061" max="13061" width="4.00390625" style="7" customWidth="1"/>
    <col min="13062" max="13062" width="11.7109375" style="7" customWidth="1"/>
    <col min="13063" max="13063" width="8.28125" style="7" customWidth="1"/>
    <col min="13064" max="13064" width="14.421875" style="7" customWidth="1"/>
    <col min="13065" max="13065" width="25.28125" style="7" customWidth="1"/>
    <col min="13066" max="13066" width="77.57421875" style="7" customWidth="1"/>
    <col min="13067" max="13067" width="52.28125" style="7" customWidth="1"/>
    <col min="13068" max="13070" width="9.28125" style="7" customWidth="1"/>
    <col min="13071" max="13312" width="9.00390625" style="7" customWidth="1"/>
    <col min="13313" max="13313" width="4.421875" style="7" customWidth="1"/>
    <col min="13314" max="13314" width="3.421875" style="7" customWidth="1"/>
    <col min="13315" max="13315" width="10.140625" style="7" customWidth="1"/>
    <col min="13316" max="13316" width="39.421875" style="7" customWidth="1"/>
    <col min="13317" max="13317" width="4.00390625" style="7" customWidth="1"/>
    <col min="13318" max="13318" width="11.7109375" style="7" customWidth="1"/>
    <col min="13319" max="13319" width="8.28125" style="7" customWidth="1"/>
    <col min="13320" max="13320" width="14.421875" style="7" customWidth="1"/>
    <col min="13321" max="13321" width="25.28125" style="7" customWidth="1"/>
    <col min="13322" max="13322" width="77.57421875" style="7" customWidth="1"/>
    <col min="13323" max="13323" width="52.28125" style="7" customWidth="1"/>
    <col min="13324" max="13326" width="9.28125" style="7" customWidth="1"/>
    <col min="13327" max="13568" width="9.00390625" style="7" customWidth="1"/>
    <col min="13569" max="13569" width="4.421875" style="7" customWidth="1"/>
    <col min="13570" max="13570" width="3.421875" style="7" customWidth="1"/>
    <col min="13571" max="13571" width="10.140625" style="7" customWidth="1"/>
    <col min="13572" max="13572" width="39.421875" style="7" customWidth="1"/>
    <col min="13573" max="13573" width="4.00390625" style="7" customWidth="1"/>
    <col min="13574" max="13574" width="11.7109375" style="7" customWidth="1"/>
    <col min="13575" max="13575" width="8.28125" style="7" customWidth="1"/>
    <col min="13576" max="13576" width="14.421875" style="7" customWidth="1"/>
    <col min="13577" max="13577" width="25.28125" style="7" customWidth="1"/>
    <col min="13578" max="13578" width="77.57421875" style="7" customWidth="1"/>
    <col min="13579" max="13579" width="52.28125" style="7" customWidth="1"/>
    <col min="13580" max="13582" width="9.28125" style="7" customWidth="1"/>
    <col min="13583" max="13824" width="9.00390625" style="7" customWidth="1"/>
    <col min="13825" max="13825" width="4.421875" style="7" customWidth="1"/>
    <col min="13826" max="13826" width="3.421875" style="7" customWidth="1"/>
    <col min="13827" max="13827" width="10.140625" style="7" customWidth="1"/>
    <col min="13828" max="13828" width="39.421875" style="7" customWidth="1"/>
    <col min="13829" max="13829" width="4.00390625" style="7" customWidth="1"/>
    <col min="13830" max="13830" width="11.7109375" style="7" customWidth="1"/>
    <col min="13831" max="13831" width="8.28125" style="7" customWidth="1"/>
    <col min="13832" max="13832" width="14.421875" style="7" customWidth="1"/>
    <col min="13833" max="13833" width="25.28125" style="7" customWidth="1"/>
    <col min="13834" max="13834" width="77.57421875" style="7" customWidth="1"/>
    <col min="13835" max="13835" width="52.28125" style="7" customWidth="1"/>
    <col min="13836" max="13838" width="9.28125" style="7" customWidth="1"/>
    <col min="13839" max="14080" width="9.00390625" style="7" customWidth="1"/>
    <col min="14081" max="14081" width="4.421875" style="7" customWidth="1"/>
    <col min="14082" max="14082" width="3.421875" style="7" customWidth="1"/>
    <col min="14083" max="14083" width="10.140625" style="7" customWidth="1"/>
    <col min="14084" max="14084" width="39.421875" style="7" customWidth="1"/>
    <col min="14085" max="14085" width="4.00390625" style="7" customWidth="1"/>
    <col min="14086" max="14086" width="11.7109375" style="7" customWidth="1"/>
    <col min="14087" max="14087" width="8.28125" style="7" customWidth="1"/>
    <col min="14088" max="14088" width="14.421875" style="7" customWidth="1"/>
    <col min="14089" max="14089" width="25.28125" style="7" customWidth="1"/>
    <col min="14090" max="14090" width="77.57421875" style="7" customWidth="1"/>
    <col min="14091" max="14091" width="52.28125" style="7" customWidth="1"/>
    <col min="14092" max="14094" width="9.28125" style="7" customWidth="1"/>
    <col min="14095" max="14336" width="9.00390625" style="7" customWidth="1"/>
    <col min="14337" max="14337" width="4.421875" style="7" customWidth="1"/>
    <col min="14338" max="14338" width="3.421875" style="7" customWidth="1"/>
    <col min="14339" max="14339" width="10.140625" style="7" customWidth="1"/>
    <col min="14340" max="14340" width="39.421875" style="7" customWidth="1"/>
    <col min="14341" max="14341" width="4.00390625" style="7" customWidth="1"/>
    <col min="14342" max="14342" width="11.7109375" style="7" customWidth="1"/>
    <col min="14343" max="14343" width="8.28125" style="7" customWidth="1"/>
    <col min="14344" max="14344" width="14.421875" style="7" customWidth="1"/>
    <col min="14345" max="14345" width="25.28125" style="7" customWidth="1"/>
    <col min="14346" max="14346" width="77.57421875" style="7" customWidth="1"/>
    <col min="14347" max="14347" width="52.28125" style="7" customWidth="1"/>
    <col min="14348" max="14350" width="9.28125" style="7" customWidth="1"/>
    <col min="14351" max="14592" width="9.00390625" style="7" customWidth="1"/>
    <col min="14593" max="14593" width="4.421875" style="7" customWidth="1"/>
    <col min="14594" max="14594" width="3.421875" style="7" customWidth="1"/>
    <col min="14595" max="14595" width="10.140625" style="7" customWidth="1"/>
    <col min="14596" max="14596" width="39.421875" style="7" customWidth="1"/>
    <col min="14597" max="14597" width="4.00390625" style="7" customWidth="1"/>
    <col min="14598" max="14598" width="11.7109375" style="7" customWidth="1"/>
    <col min="14599" max="14599" width="8.28125" style="7" customWidth="1"/>
    <col min="14600" max="14600" width="14.421875" style="7" customWidth="1"/>
    <col min="14601" max="14601" width="25.28125" style="7" customWidth="1"/>
    <col min="14602" max="14602" width="77.57421875" style="7" customWidth="1"/>
    <col min="14603" max="14603" width="52.28125" style="7" customWidth="1"/>
    <col min="14604" max="14606" width="9.28125" style="7" customWidth="1"/>
    <col min="14607" max="14848" width="9.00390625" style="7" customWidth="1"/>
    <col min="14849" max="14849" width="4.421875" style="7" customWidth="1"/>
    <col min="14850" max="14850" width="3.421875" style="7" customWidth="1"/>
    <col min="14851" max="14851" width="10.140625" style="7" customWidth="1"/>
    <col min="14852" max="14852" width="39.421875" style="7" customWidth="1"/>
    <col min="14853" max="14853" width="4.00390625" style="7" customWidth="1"/>
    <col min="14854" max="14854" width="11.7109375" style="7" customWidth="1"/>
    <col min="14855" max="14855" width="8.28125" style="7" customWidth="1"/>
    <col min="14856" max="14856" width="14.421875" style="7" customWidth="1"/>
    <col min="14857" max="14857" width="25.28125" style="7" customWidth="1"/>
    <col min="14858" max="14858" width="77.57421875" style="7" customWidth="1"/>
    <col min="14859" max="14859" width="52.28125" style="7" customWidth="1"/>
    <col min="14860" max="14862" width="9.28125" style="7" customWidth="1"/>
    <col min="14863" max="15104" width="9.00390625" style="7" customWidth="1"/>
    <col min="15105" max="15105" width="4.421875" style="7" customWidth="1"/>
    <col min="15106" max="15106" width="3.421875" style="7" customWidth="1"/>
    <col min="15107" max="15107" width="10.140625" style="7" customWidth="1"/>
    <col min="15108" max="15108" width="39.421875" style="7" customWidth="1"/>
    <col min="15109" max="15109" width="4.00390625" style="7" customWidth="1"/>
    <col min="15110" max="15110" width="11.7109375" style="7" customWidth="1"/>
    <col min="15111" max="15111" width="8.28125" style="7" customWidth="1"/>
    <col min="15112" max="15112" width="14.421875" style="7" customWidth="1"/>
    <col min="15113" max="15113" width="25.28125" style="7" customWidth="1"/>
    <col min="15114" max="15114" width="77.57421875" style="7" customWidth="1"/>
    <col min="15115" max="15115" width="52.28125" style="7" customWidth="1"/>
    <col min="15116" max="15118" width="9.28125" style="7" customWidth="1"/>
    <col min="15119" max="15360" width="9.00390625" style="7" customWidth="1"/>
    <col min="15361" max="15361" width="4.421875" style="7" customWidth="1"/>
    <col min="15362" max="15362" width="3.421875" style="7" customWidth="1"/>
    <col min="15363" max="15363" width="10.140625" style="7" customWidth="1"/>
    <col min="15364" max="15364" width="39.421875" style="7" customWidth="1"/>
    <col min="15365" max="15365" width="4.00390625" style="7" customWidth="1"/>
    <col min="15366" max="15366" width="11.7109375" style="7" customWidth="1"/>
    <col min="15367" max="15367" width="8.28125" style="7" customWidth="1"/>
    <col min="15368" max="15368" width="14.421875" style="7" customWidth="1"/>
    <col min="15369" max="15369" width="25.28125" style="7" customWidth="1"/>
    <col min="15370" max="15370" width="77.57421875" style="7" customWidth="1"/>
    <col min="15371" max="15371" width="52.28125" style="7" customWidth="1"/>
    <col min="15372" max="15374" width="9.28125" style="7" customWidth="1"/>
    <col min="15375" max="15616" width="9.00390625" style="7" customWidth="1"/>
    <col min="15617" max="15617" width="4.421875" style="7" customWidth="1"/>
    <col min="15618" max="15618" width="3.421875" style="7" customWidth="1"/>
    <col min="15619" max="15619" width="10.140625" style="7" customWidth="1"/>
    <col min="15620" max="15620" width="39.421875" style="7" customWidth="1"/>
    <col min="15621" max="15621" width="4.00390625" style="7" customWidth="1"/>
    <col min="15622" max="15622" width="11.7109375" style="7" customWidth="1"/>
    <col min="15623" max="15623" width="8.28125" style="7" customWidth="1"/>
    <col min="15624" max="15624" width="14.421875" style="7" customWidth="1"/>
    <col min="15625" max="15625" width="25.28125" style="7" customWidth="1"/>
    <col min="15626" max="15626" width="77.57421875" style="7" customWidth="1"/>
    <col min="15627" max="15627" width="52.28125" style="7" customWidth="1"/>
    <col min="15628" max="15630" width="9.28125" style="7" customWidth="1"/>
    <col min="15631" max="15872" width="9.00390625" style="7" customWidth="1"/>
    <col min="15873" max="15873" width="4.421875" style="7" customWidth="1"/>
    <col min="15874" max="15874" width="3.421875" style="7" customWidth="1"/>
    <col min="15875" max="15875" width="10.140625" style="7" customWidth="1"/>
    <col min="15876" max="15876" width="39.421875" style="7" customWidth="1"/>
    <col min="15877" max="15877" width="4.00390625" style="7" customWidth="1"/>
    <col min="15878" max="15878" width="11.7109375" style="7" customWidth="1"/>
    <col min="15879" max="15879" width="8.28125" style="7" customWidth="1"/>
    <col min="15880" max="15880" width="14.421875" style="7" customWidth="1"/>
    <col min="15881" max="15881" width="25.28125" style="7" customWidth="1"/>
    <col min="15882" max="15882" width="77.57421875" style="7" customWidth="1"/>
    <col min="15883" max="15883" width="52.28125" style="7" customWidth="1"/>
    <col min="15884" max="15886" width="9.28125" style="7" customWidth="1"/>
    <col min="15887" max="16128" width="9.00390625" style="7" customWidth="1"/>
    <col min="16129" max="16129" width="4.421875" style="7" customWidth="1"/>
    <col min="16130" max="16130" width="3.421875" style="7" customWidth="1"/>
    <col min="16131" max="16131" width="10.140625" style="7" customWidth="1"/>
    <col min="16132" max="16132" width="39.421875" style="7" customWidth="1"/>
    <col min="16133" max="16133" width="4.00390625" style="7" customWidth="1"/>
    <col min="16134" max="16134" width="11.7109375" style="7" customWidth="1"/>
    <col min="16135" max="16135" width="8.28125" style="7" customWidth="1"/>
    <col min="16136" max="16136" width="14.421875" style="7" customWidth="1"/>
    <col min="16137" max="16137" width="25.28125" style="7" customWidth="1"/>
    <col min="16138" max="16138" width="77.57421875" style="7" customWidth="1"/>
    <col min="16139" max="16139" width="52.28125" style="7" customWidth="1"/>
    <col min="16140" max="16142" width="9.28125" style="7" customWidth="1"/>
    <col min="16143" max="16384" width="9.00390625" style="7" customWidth="1"/>
  </cols>
  <sheetData>
    <row r="1" spans="1:10" ht="15.75" customHeight="1">
      <c r="A1" s="1"/>
      <c r="B1" s="2"/>
      <c r="C1" s="2"/>
      <c r="D1" s="2"/>
      <c r="E1" s="2"/>
      <c r="F1" s="3"/>
      <c r="G1" s="4"/>
      <c r="H1" s="4"/>
      <c r="J1" s="6"/>
    </row>
    <row r="2" spans="1:8" ht="12.75" customHeight="1">
      <c r="A2" s="8" t="s">
        <v>0</v>
      </c>
      <c r="B2" s="9"/>
      <c r="C2" s="10" t="s">
        <v>1</v>
      </c>
      <c r="D2" s="11"/>
      <c r="E2" s="11"/>
      <c r="F2" s="12"/>
      <c r="G2" s="13"/>
      <c r="H2" s="4"/>
    </row>
    <row r="3" spans="1:8" ht="12.75" customHeight="1">
      <c r="A3" s="8" t="s">
        <v>2</v>
      </c>
      <c r="B3" s="9"/>
      <c r="C3" s="8"/>
      <c r="D3" s="11"/>
      <c r="E3" s="11"/>
      <c r="F3" s="14" t="s">
        <v>3</v>
      </c>
      <c r="G3" s="15"/>
      <c r="H3" s="4"/>
    </row>
    <row r="4" spans="1:8" ht="12.75" customHeight="1" thickBot="1">
      <c r="A4" s="8" t="s">
        <v>4</v>
      </c>
      <c r="B4" s="9"/>
      <c r="C4" s="8"/>
      <c r="D4" s="11"/>
      <c r="E4" s="11"/>
      <c r="F4" s="14" t="s">
        <v>5</v>
      </c>
      <c r="G4" s="15"/>
      <c r="H4" s="4"/>
    </row>
    <row r="5" spans="1:8" ht="14.25" customHeight="1" hidden="1">
      <c r="A5" s="3"/>
      <c r="B5" s="2"/>
      <c r="C5" s="2"/>
      <c r="D5" s="2"/>
      <c r="E5" s="2"/>
      <c r="F5" s="2"/>
      <c r="G5" s="4"/>
      <c r="H5" s="4"/>
    </row>
    <row r="6" spans="1:11" ht="42" customHeight="1" thickBot="1">
      <c r="A6" s="16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7" t="s">
        <v>12</v>
      </c>
      <c r="H6" s="17" t="s">
        <v>13</v>
      </c>
      <c r="I6" s="16" t="s">
        <v>14</v>
      </c>
      <c r="J6" s="16" t="s">
        <v>15</v>
      </c>
      <c r="K6" s="18"/>
    </row>
    <row r="7" spans="1:10" ht="15.75" customHeight="1" thickBo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9">
        <v>7</v>
      </c>
      <c r="H7" s="19">
        <v>8</v>
      </c>
      <c r="I7" s="20"/>
      <c r="J7" s="21"/>
    </row>
    <row r="8" spans="1:8" ht="2.25" customHeight="1">
      <c r="A8" s="3"/>
      <c r="B8" s="2"/>
      <c r="C8" s="2"/>
      <c r="D8" s="2"/>
      <c r="E8" s="2"/>
      <c r="F8" s="2"/>
      <c r="G8" s="4"/>
      <c r="H8" s="4"/>
    </row>
    <row r="9" spans="1:8" ht="9" customHeight="1">
      <c r="A9" s="22"/>
      <c r="B9" s="2"/>
      <c r="C9" s="2"/>
      <c r="D9" s="2"/>
      <c r="E9" s="2"/>
      <c r="F9" s="2"/>
      <c r="G9" s="4"/>
      <c r="H9" s="4"/>
    </row>
    <row r="10" ht="12.75" customHeight="1"/>
    <row r="11" ht="27" customHeight="1" thickBot="1">
      <c r="D11" s="138" t="s">
        <v>16</v>
      </c>
    </row>
    <row r="12" spans="1:10" ht="60" customHeight="1" thickBot="1">
      <c r="A12" s="24">
        <v>1</v>
      </c>
      <c r="B12" s="25">
        <v>221</v>
      </c>
      <c r="C12" s="25">
        <v>919735112</v>
      </c>
      <c r="D12" s="25" t="s">
        <v>17</v>
      </c>
      <c r="E12" s="25" t="s">
        <v>18</v>
      </c>
      <c r="F12" s="26">
        <v>250</v>
      </c>
      <c r="G12" s="27">
        <v>0</v>
      </c>
      <c r="H12" s="28">
        <f>F12*G12</f>
        <v>0</v>
      </c>
      <c r="I12" s="29" t="s">
        <v>19</v>
      </c>
      <c r="J12" s="30" t="s">
        <v>20</v>
      </c>
    </row>
    <row r="13" spans="1:10" ht="199.5" customHeight="1">
      <c r="A13" s="167">
        <v>2</v>
      </c>
      <c r="B13" s="161">
        <v>221</v>
      </c>
      <c r="C13" s="169">
        <v>113107142</v>
      </c>
      <c r="D13" s="169" t="s">
        <v>21</v>
      </c>
      <c r="E13" s="161" t="s">
        <v>22</v>
      </c>
      <c r="F13" s="163">
        <v>250</v>
      </c>
      <c r="G13" s="165">
        <v>0</v>
      </c>
      <c r="H13" s="176">
        <f aca="true" t="shared" si="0" ref="H13:H14">F13*G13</f>
        <v>0</v>
      </c>
      <c r="I13" s="178" t="s">
        <v>23</v>
      </c>
      <c r="J13" s="31" t="s">
        <v>24</v>
      </c>
    </row>
    <row r="14" spans="1:10" ht="198.75" customHeight="1" thickBot="1">
      <c r="A14" s="168"/>
      <c r="B14" s="162"/>
      <c r="C14" s="170"/>
      <c r="D14" s="170"/>
      <c r="E14" s="162"/>
      <c r="F14" s="164"/>
      <c r="G14" s="166"/>
      <c r="H14" s="177">
        <f t="shared" si="0"/>
        <v>0</v>
      </c>
      <c r="I14" s="179"/>
      <c r="J14" s="32" t="s">
        <v>25</v>
      </c>
    </row>
    <row r="15" spans="1:10" ht="144.75" customHeight="1">
      <c r="A15" s="167">
        <v>3</v>
      </c>
      <c r="B15" s="182" t="s">
        <v>26</v>
      </c>
      <c r="C15" s="169">
        <v>130901103</v>
      </c>
      <c r="D15" s="169" t="s">
        <v>27</v>
      </c>
      <c r="E15" s="161" t="s">
        <v>28</v>
      </c>
      <c r="F15" s="163">
        <v>25</v>
      </c>
      <c r="G15" s="165">
        <v>0</v>
      </c>
      <c r="H15" s="176">
        <f aca="true" t="shared" si="1" ref="H15:H49">F15*G15</f>
        <v>0</v>
      </c>
      <c r="I15" s="178" t="s">
        <v>27</v>
      </c>
      <c r="J15" s="31" t="s">
        <v>162</v>
      </c>
    </row>
    <row r="16" spans="1:10" ht="172.5" customHeight="1" thickBot="1">
      <c r="A16" s="168"/>
      <c r="B16" s="183"/>
      <c r="C16" s="170"/>
      <c r="D16" s="170"/>
      <c r="E16" s="162"/>
      <c r="F16" s="164"/>
      <c r="G16" s="166"/>
      <c r="H16" s="177"/>
      <c r="I16" s="179"/>
      <c r="J16" s="32" t="s">
        <v>29</v>
      </c>
    </row>
    <row r="17" spans="1:10" ht="140.25" customHeight="1">
      <c r="A17" s="180">
        <v>4</v>
      </c>
      <c r="B17" s="182" t="s">
        <v>26</v>
      </c>
      <c r="C17" s="169">
        <v>130901121</v>
      </c>
      <c r="D17" s="169" t="s">
        <v>30</v>
      </c>
      <c r="E17" s="161" t="s">
        <v>28</v>
      </c>
      <c r="F17" s="163">
        <v>60</v>
      </c>
      <c r="G17" s="165">
        <v>0</v>
      </c>
      <c r="H17" s="176">
        <f t="shared" si="1"/>
        <v>0</v>
      </c>
      <c r="I17" s="178" t="s">
        <v>31</v>
      </c>
      <c r="J17" s="31" t="s">
        <v>32</v>
      </c>
    </row>
    <row r="18" spans="1:10" ht="168.75" customHeight="1" thickBot="1">
      <c r="A18" s="181"/>
      <c r="B18" s="183"/>
      <c r="C18" s="184"/>
      <c r="D18" s="170"/>
      <c r="E18" s="162"/>
      <c r="F18" s="164"/>
      <c r="G18" s="166"/>
      <c r="H18" s="177"/>
      <c r="I18" s="179"/>
      <c r="J18" s="32" t="s">
        <v>33</v>
      </c>
    </row>
    <row r="19" spans="1:10" ht="54.75" customHeight="1" thickBot="1">
      <c r="A19" s="33">
        <v>5</v>
      </c>
      <c r="B19" s="34">
        <v>221</v>
      </c>
      <c r="C19" s="34">
        <v>979087212</v>
      </c>
      <c r="D19" s="34" t="s">
        <v>34</v>
      </c>
      <c r="E19" s="34" t="s">
        <v>35</v>
      </c>
      <c r="F19" s="35">
        <v>148</v>
      </c>
      <c r="G19" s="36">
        <v>0</v>
      </c>
      <c r="H19" s="28">
        <f t="shared" si="1"/>
        <v>0</v>
      </c>
      <c r="I19" s="38" t="s">
        <v>34</v>
      </c>
      <c r="J19" s="39" t="s">
        <v>36</v>
      </c>
    </row>
    <row r="20" spans="1:10" ht="81.75" customHeight="1" thickBot="1">
      <c r="A20" s="40">
        <v>6</v>
      </c>
      <c r="B20" s="41">
        <v>221</v>
      </c>
      <c r="C20" s="41">
        <v>979084216</v>
      </c>
      <c r="D20" s="41" t="s">
        <v>37</v>
      </c>
      <c r="E20" s="41" t="s">
        <v>35</v>
      </c>
      <c r="F20" s="42">
        <v>70</v>
      </c>
      <c r="G20" s="43">
        <v>0</v>
      </c>
      <c r="H20" s="28">
        <f t="shared" si="1"/>
        <v>0</v>
      </c>
      <c r="I20" s="45" t="s">
        <v>38</v>
      </c>
      <c r="J20" s="39" t="s">
        <v>39</v>
      </c>
    </row>
    <row r="21" spans="1:10" ht="49.5" customHeight="1" thickBot="1">
      <c r="A21" s="40">
        <v>7</v>
      </c>
      <c r="B21" s="41">
        <v>221</v>
      </c>
      <c r="C21" s="41">
        <v>979099141</v>
      </c>
      <c r="D21" s="41" t="s">
        <v>40</v>
      </c>
      <c r="E21" s="41" t="s">
        <v>35</v>
      </c>
      <c r="F21" s="42">
        <v>60</v>
      </c>
      <c r="G21" s="43">
        <v>0</v>
      </c>
      <c r="H21" s="28">
        <f t="shared" si="1"/>
        <v>0</v>
      </c>
      <c r="I21" s="45" t="s">
        <v>41</v>
      </c>
      <c r="J21" s="39" t="s">
        <v>42</v>
      </c>
    </row>
    <row r="22" spans="1:10" ht="125.25" customHeight="1" thickBot="1">
      <c r="A22" s="40">
        <v>8</v>
      </c>
      <c r="B22" s="41" t="s">
        <v>26</v>
      </c>
      <c r="C22" s="41">
        <v>132302101</v>
      </c>
      <c r="D22" s="41" t="s">
        <v>43</v>
      </c>
      <c r="E22" s="41" t="s">
        <v>28</v>
      </c>
      <c r="F22" s="42">
        <v>90</v>
      </c>
      <c r="G22" s="43">
        <v>0</v>
      </c>
      <c r="H22" s="28">
        <f t="shared" si="1"/>
        <v>0</v>
      </c>
      <c r="I22" s="45" t="s">
        <v>44</v>
      </c>
      <c r="J22" s="39" t="s">
        <v>45</v>
      </c>
    </row>
    <row r="23" spans="1:10" ht="249.75" customHeight="1" thickBot="1">
      <c r="A23" s="33">
        <v>9</v>
      </c>
      <c r="B23" s="41" t="s">
        <v>26</v>
      </c>
      <c r="C23" s="34">
        <v>162701105</v>
      </c>
      <c r="D23" s="34" t="s">
        <v>46</v>
      </c>
      <c r="E23" s="34" t="s">
        <v>28</v>
      </c>
      <c r="F23" s="35">
        <v>90</v>
      </c>
      <c r="G23" s="36">
        <v>0</v>
      </c>
      <c r="H23" s="28">
        <f t="shared" si="1"/>
        <v>0</v>
      </c>
      <c r="I23" s="38" t="s">
        <v>47</v>
      </c>
      <c r="J23" s="48" t="s">
        <v>48</v>
      </c>
    </row>
    <row r="24" spans="1:10" ht="192.75" customHeight="1" thickBot="1">
      <c r="A24" s="33">
        <v>10</v>
      </c>
      <c r="B24" s="41" t="s">
        <v>26</v>
      </c>
      <c r="C24" s="34">
        <v>167101101</v>
      </c>
      <c r="D24" s="34" t="s">
        <v>49</v>
      </c>
      <c r="E24" s="34" t="s">
        <v>28</v>
      </c>
      <c r="F24" s="35">
        <v>120</v>
      </c>
      <c r="G24" s="36">
        <v>0</v>
      </c>
      <c r="H24" s="28">
        <f t="shared" si="1"/>
        <v>0</v>
      </c>
      <c r="I24" s="38" t="s">
        <v>50</v>
      </c>
      <c r="J24" s="48" t="s">
        <v>51</v>
      </c>
    </row>
    <row r="25" spans="1:10" ht="186.75" customHeight="1">
      <c r="A25" s="167">
        <v>11</v>
      </c>
      <c r="B25" s="193" t="s">
        <v>26</v>
      </c>
      <c r="C25" s="169">
        <v>171201201</v>
      </c>
      <c r="D25" s="169" t="s">
        <v>52</v>
      </c>
      <c r="E25" s="169" t="s">
        <v>28</v>
      </c>
      <c r="F25" s="163">
        <v>120</v>
      </c>
      <c r="G25" s="165">
        <v>0</v>
      </c>
      <c r="H25" s="145">
        <f t="shared" si="1"/>
        <v>0</v>
      </c>
      <c r="I25" s="171" t="s">
        <v>53</v>
      </c>
      <c r="J25" s="31" t="s">
        <v>54</v>
      </c>
    </row>
    <row r="26" spans="1:11" ht="189" customHeight="1">
      <c r="A26" s="191"/>
      <c r="B26" s="194"/>
      <c r="C26" s="196"/>
      <c r="D26" s="196"/>
      <c r="E26" s="196"/>
      <c r="F26" s="186"/>
      <c r="G26" s="188"/>
      <c r="H26" s="146"/>
      <c r="I26" s="172"/>
      <c r="J26" s="49" t="s">
        <v>55</v>
      </c>
      <c r="K26" s="50"/>
    </row>
    <row r="27" spans="1:10" ht="68.25" customHeight="1" thickBot="1">
      <c r="A27" s="192"/>
      <c r="B27" s="195"/>
      <c r="C27" s="197"/>
      <c r="D27" s="197"/>
      <c r="E27" s="197"/>
      <c r="F27" s="205"/>
      <c r="G27" s="206"/>
      <c r="H27" s="147"/>
      <c r="I27" s="173"/>
      <c r="J27" s="51" t="s">
        <v>56</v>
      </c>
    </row>
    <row r="28" spans="1:11" ht="28.5" customHeight="1">
      <c r="A28" s="52">
        <v>12</v>
      </c>
      <c r="B28" s="53" t="s">
        <v>26</v>
      </c>
      <c r="C28" s="54">
        <v>171201202</v>
      </c>
      <c r="D28" s="55" t="s">
        <v>57</v>
      </c>
      <c r="E28" s="54" t="s">
        <v>35</v>
      </c>
      <c r="F28" s="56">
        <v>240</v>
      </c>
      <c r="G28" s="57">
        <v>0</v>
      </c>
      <c r="H28" s="211">
        <f t="shared" si="1"/>
        <v>0</v>
      </c>
      <c r="I28" s="58" t="s">
        <v>163</v>
      </c>
      <c r="J28" s="144" t="s">
        <v>42</v>
      </c>
      <c r="K28" s="50"/>
    </row>
    <row r="29" spans="1:10" ht="18.75" customHeight="1" thickBot="1">
      <c r="A29" s="59"/>
      <c r="B29" s="60"/>
      <c r="C29" s="61"/>
      <c r="D29" s="62" t="s">
        <v>160</v>
      </c>
      <c r="E29" s="61"/>
      <c r="F29" s="63"/>
      <c r="G29" s="64"/>
      <c r="H29" s="212"/>
      <c r="I29" s="65"/>
      <c r="J29" s="66"/>
    </row>
    <row r="30" spans="1:10" ht="213" customHeight="1">
      <c r="A30" s="198">
        <v>13</v>
      </c>
      <c r="B30" s="200" t="s">
        <v>26</v>
      </c>
      <c r="C30" s="202">
        <v>174101101</v>
      </c>
      <c r="D30" s="204" t="s">
        <v>58</v>
      </c>
      <c r="E30" s="204" t="s">
        <v>28</v>
      </c>
      <c r="F30" s="185">
        <v>100</v>
      </c>
      <c r="G30" s="187">
        <v>0</v>
      </c>
      <c r="H30" s="176">
        <f t="shared" si="1"/>
        <v>0</v>
      </c>
      <c r="I30" s="189" t="s">
        <v>59</v>
      </c>
      <c r="J30" s="67" t="s">
        <v>60</v>
      </c>
    </row>
    <row r="31" spans="1:11" ht="217.5" customHeight="1">
      <c r="A31" s="199"/>
      <c r="B31" s="201"/>
      <c r="C31" s="203"/>
      <c r="D31" s="196"/>
      <c r="E31" s="196"/>
      <c r="F31" s="186"/>
      <c r="G31" s="188"/>
      <c r="H31" s="190"/>
      <c r="I31" s="172"/>
      <c r="J31" s="49" t="s">
        <v>61</v>
      </c>
      <c r="K31" s="50"/>
    </row>
    <row r="32" spans="1:10" ht="243.75" customHeight="1">
      <c r="A32" s="199"/>
      <c r="B32" s="201"/>
      <c r="C32" s="203"/>
      <c r="D32" s="196"/>
      <c r="E32" s="196"/>
      <c r="F32" s="186"/>
      <c r="G32" s="188"/>
      <c r="H32" s="190"/>
      <c r="I32" s="172"/>
      <c r="J32" s="68" t="s">
        <v>62</v>
      </c>
    </row>
    <row r="33" spans="1:11" ht="63.75" customHeight="1" thickBot="1">
      <c r="A33" s="181"/>
      <c r="B33" s="183"/>
      <c r="C33" s="162"/>
      <c r="D33" s="170"/>
      <c r="E33" s="170"/>
      <c r="F33" s="164"/>
      <c r="G33" s="166"/>
      <c r="H33" s="177"/>
      <c r="I33" s="173"/>
      <c r="J33" s="69" t="s">
        <v>63</v>
      </c>
      <c r="K33" s="50"/>
    </row>
    <row r="34" spans="1:10" ht="28.5" customHeight="1">
      <c r="A34" s="70">
        <v>14</v>
      </c>
      <c r="B34" s="71" t="s">
        <v>64</v>
      </c>
      <c r="C34" s="72">
        <v>583313400</v>
      </c>
      <c r="D34" s="73" t="s">
        <v>65</v>
      </c>
      <c r="E34" s="72" t="s">
        <v>35</v>
      </c>
      <c r="F34" s="74">
        <v>150</v>
      </c>
      <c r="G34" s="213">
        <v>0</v>
      </c>
      <c r="H34" s="215">
        <f t="shared" si="1"/>
        <v>0</v>
      </c>
      <c r="I34" s="68" t="s">
        <v>66</v>
      </c>
      <c r="J34" s="75" t="s">
        <v>67</v>
      </c>
    </row>
    <row r="35" spans="1:10" ht="18.75" customHeight="1" thickBot="1">
      <c r="A35" s="33"/>
      <c r="B35" s="76"/>
      <c r="C35" s="34"/>
      <c r="D35" s="77" t="s">
        <v>161</v>
      </c>
      <c r="E35" s="34"/>
      <c r="F35" s="78"/>
      <c r="G35" s="214"/>
      <c r="H35" s="216"/>
      <c r="I35" s="38"/>
      <c r="J35" s="79"/>
    </row>
    <row r="36" spans="1:10" ht="125.25" customHeight="1" thickBot="1">
      <c r="A36" s="40">
        <v>15</v>
      </c>
      <c r="B36" s="41" t="s">
        <v>68</v>
      </c>
      <c r="C36" s="41">
        <v>572751113</v>
      </c>
      <c r="D36" s="41" t="s">
        <v>69</v>
      </c>
      <c r="E36" s="41" t="s">
        <v>22</v>
      </c>
      <c r="F36" s="42">
        <v>100</v>
      </c>
      <c r="G36" s="43">
        <v>0</v>
      </c>
      <c r="H36" s="28">
        <f t="shared" si="1"/>
        <v>0</v>
      </c>
      <c r="I36" s="45" t="s">
        <v>70</v>
      </c>
      <c r="J36" s="39" t="s">
        <v>71</v>
      </c>
    </row>
    <row r="37" spans="1:10" ht="151.5" customHeight="1" thickBot="1">
      <c r="A37" s="40">
        <v>16</v>
      </c>
      <c r="B37" s="41">
        <v>271</v>
      </c>
      <c r="C37" s="41">
        <v>871313121</v>
      </c>
      <c r="D37" s="41" t="s">
        <v>72</v>
      </c>
      <c r="E37" s="41" t="s">
        <v>18</v>
      </c>
      <c r="F37" s="42">
        <v>80</v>
      </c>
      <c r="G37" s="43">
        <v>0</v>
      </c>
      <c r="H37" s="28">
        <f t="shared" si="1"/>
        <v>0</v>
      </c>
      <c r="I37" s="45" t="s">
        <v>73</v>
      </c>
      <c r="J37" s="39" t="s">
        <v>74</v>
      </c>
    </row>
    <row r="38" spans="1:10" ht="96.75" customHeight="1" thickBot="1">
      <c r="A38" s="40">
        <v>17</v>
      </c>
      <c r="B38" s="41">
        <v>271</v>
      </c>
      <c r="C38" s="41">
        <v>877313123</v>
      </c>
      <c r="D38" s="41" t="s">
        <v>75</v>
      </c>
      <c r="E38" s="41" t="s">
        <v>76</v>
      </c>
      <c r="F38" s="42">
        <v>30</v>
      </c>
      <c r="G38" s="43">
        <v>0</v>
      </c>
      <c r="H38" s="28">
        <f t="shared" si="1"/>
        <v>0</v>
      </c>
      <c r="I38" s="45" t="s">
        <v>77</v>
      </c>
      <c r="J38" s="39" t="s">
        <v>78</v>
      </c>
    </row>
    <row r="39" spans="1:10" ht="171.75" customHeight="1" thickBot="1">
      <c r="A39" s="40">
        <v>18</v>
      </c>
      <c r="B39" s="41">
        <v>271</v>
      </c>
      <c r="C39" s="41">
        <v>895941311</v>
      </c>
      <c r="D39" s="41" t="s">
        <v>79</v>
      </c>
      <c r="E39" s="41" t="s">
        <v>76</v>
      </c>
      <c r="F39" s="42">
        <v>10</v>
      </c>
      <c r="G39" s="43">
        <v>0</v>
      </c>
      <c r="H39" s="28">
        <f t="shared" si="1"/>
        <v>0</v>
      </c>
      <c r="I39" s="45" t="s">
        <v>79</v>
      </c>
      <c r="J39" s="39" t="s">
        <v>80</v>
      </c>
    </row>
    <row r="40" spans="1:10" ht="74.25" customHeight="1" thickBot="1">
      <c r="A40" s="40">
        <v>19</v>
      </c>
      <c r="B40" s="41">
        <v>271</v>
      </c>
      <c r="C40" s="41">
        <v>899203111</v>
      </c>
      <c r="D40" s="41" t="s">
        <v>81</v>
      </c>
      <c r="E40" s="41" t="s">
        <v>76</v>
      </c>
      <c r="F40" s="42">
        <v>20</v>
      </c>
      <c r="G40" s="43">
        <v>0</v>
      </c>
      <c r="H40" s="28">
        <f t="shared" si="1"/>
        <v>0</v>
      </c>
      <c r="I40" s="45" t="s">
        <v>82</v>
      </c>
      <c r="J40" s="39" t="s">
        <v>83</v>
      </c>
    </row>
    <row r="41" spans="1:10" ht="24" customHeight="1" thickBot="1">
      <c r="A41" s="80">
        <v>20</v>
      </c>
      <c r="B41" s="81" t="s">
        <v>84</v>
      </c>
      <c r="C41" s="81">
        <v>999110008</v>
      </c>
      <c r="D41" s="81" t="s">
        <v>85</v>
      </c>
      <c r="E41" s="81" t="s">
        <v>76</v>
      </c>
      <c r="F41" s="82">
        <v>20</v>
      </c>
      <c r="G41" s="83">
        <v>0</v>
      </c>
      <c r="H41" s="28">
        <f t="shared" si="1"/>
        <v>0</v>
      </c>
      <c r="I41" s="45"/>
      <c r="J41" s="46" t="s">
        <v>66</v>
      </c>
    </row>
    <row r="42" spans="1:10" ht="28.5" customHeight="1" thickBot="1">
      <c r="A42" s="80">
        <v>21</v>
      </c>
      <c r="B42" s="81" t="s">
        <v>84</v>
      </c>
      <c r="C42" s="81">
        <v>999180040</v>
      </c>
      <c r="D42" s="81" t="s">
        <v>86</v>
      </c>
      <c r="E42" s="81" t="s">
        <v>76</v>
      </c>
      <c r="F42" s="82">
        <v>80</v>
      </c>
      <c r="G42" s="83">
        <v>0</v>
      </c>
      <c r="H42" s="28">
        <f t="shared" si="1"/>
        <v>0</v>
      </c>
      <c r="I42" s="45"/>
      <c r="J42" s="46"/>
    </row>
    <row r="43" spans="1:10" ht="23.25" customHeight="1" thickBot="1">
      <c r="A43" s="80">
        <v>22</v>
      </c>
      <c r="B43" s="81" t="s">
        <v>84</v>
      </c>
      <c r="C43" s="81">
        <v>999120032</v>
      </c>
      <c r="D43" s="81" t="s">
        <v>87</v>
      </c>
      <c r="E43" s="81" t="s">
        <v>76</v>
      </c>
      <c r="F43" s="82">
        <v>80</v>
      </c>
      <c r="G43" s="83">
        <v>0</v>
      </c>
      <c r="H43" s="28">
        <f t="shared" si="1"/>
        <v>0</v>
      </c>
      <c r="I43" s="45"/>
      <c r="J43" s="46"/>
    </row>
    <row r="44" spans="1:10" ht="24" customHeight="1" thickBot="1">
      <c r="A44" s="80">
        <v>23</v>
      </c>
      <c r="B44" s="81" t="s">
        <v>84</v>
      </c>
      <c r="C44" s="81">
        <v>999120133</v>
      </c>
      <c r="D44" s="81" t="s">
        <v>88</v>
      </c>
      <c r="E44" s="81" t="s">
        <v>76</v>
      </c>
      <c r="F44" s="82">
        <v>30</v>
      </c>
      <c r="G44" s="83">
        <v>0</v>
      </c>
      <c r="H44" s="28">
        <f t="shared" si="1"/>
        <v>0</v>
      </c>
      <c r="I44" s="45"/>
      <c r="J44" s="46"/>
    </row>
    <row r="45" spans="1:10" ht="24" customHeight="1" thickBot="1">
      <c r="A45" s="80">
        <v>24</v>
      </c>
      <c r="B45" s="81" t="s">
        <v>84</v>
      </c>
      <c r="C45" s="81">
        <v>999180045</v>
      </c>
      <c r="D45" s="81" t="s">
        <v>89</v>
      </c>
      <c r="E45" s="81" t="s">
        <v>76</v>
      </c>
      <c r="F45" s="82">
        <v>20</v>
      </c>
      <c r="G45" s="83">
        <v>0</v>
      </c>
      <c r="H45" s="28">
        <f t="shared" si="1"/>
        <v>0</v>
      </c>
      <c r="I45" s="45"/>
      <c r="J45" s="46"/>
    </row>
    <row r="46" spans="1:10" ht="24" customHeight="1" thickBot="1">
      <c r="A46" s="80">
        <v>25</v>
      </c>
      <c r="B46" s="81" t="s">
        <v>84</v>
      </c>
      <c r="C46" s="81">
        <v>999180042</v>
      </c>
      <c r="D46" s="81" t="s">
        <v>90</v>
      </c>
      <c r="E46" s="81" t="s">
        <v>76</v>
      </c>
      <c r="F46" s="82">
        <v>30</v>
      </c>
      <c r="G46" s="83">
        <v>0</v>
      </c>
      <c r="H46" s="28">
        <f t="shared" si="1"/>
        <v>0</v>
      </c>
      <c r="I46" s="45"/>
      <c r="J46" s="46"/>
    </row>
    <row r="47" spans="1:10" ht="24" customHeight="1" thickBot="1">
      <c r="A47" s="80">
        <v>26</v>
      </c>
      <c r="B47" s="81" t="s">
        <v>84</v>
      </c>
      <c r="C47" s="81">
        <v>999180041</v>
      </c>
      <c r="D47" s="81" t="s">
        <v>91</v>
      </c>
      <c r="E47" s="81" t="s">
        <v>76</v>
      </c>
      <c r="F47" s="82">
        <v>30</v>
      </c>
      <c r="G47" s="83">
        <v>0</v>
      </c>
      <c r="H47" s="28">
        <f t="shared" si="1"/>
        <v>0</v>
      </c>
      <c r="I47" s="45"/>
      <c r="J47" s="46"/>
    </row>
    <row r="48" spans="1:10" ht="24" customHeight="1" thickBot="1">
      <c r="A48" s="80">
        <v>27</v>
      </c>
      <c r="B48" s="81" t="s">
        <v>84</v>
      </c>
      <c r="C48" s="81">
        <v>999980002</v>
      </c>
      <c r="D48" s="81" t="s">
        <v>92</v>
      </c>
      <c r="E48" s="81" t="s">
        <v>76</v>
      </c>
      <c r="F48" s="82">
        <v>30</v>
      </c>
      <c r="G48" s="83">
        <v>0</v>
      </c>
      <c r="H48" s="28">
        <f t="shared" si="1"/>
        <v>0</v>
      </c>
      <c r="I48" s="45"/>
      <c r="J48" s="46"/>
    </row>
    <row r="49" spans="1:10" ht="139.5" customHeight="1" thickBot="1">
      <c r="A49" s="85">
        <v>28</v>
      </c>
      <c r="B49" s="86">
        <v>271</v>
      </c>
      <c r="C49" s="86">
        <v>998276101</v>
      </c>
      <c r="D49" s="87" t="s">
        <v>93</v>
      </c>
      <c r="E49" s="86" t="s">
        <v>35</v>
      </c>
      <c r="F49" s="88">
        <v>70</v>
      </c>
      <c r="G49" s="89">
        <v>0</v>
      </c>
      <c r="H49" s="28">
        <f t="shared" si="1"/>
        <v>0</v>
      </c>
      <c r="I49" s="90" t="s">
        <v>94</v>
      </c>
      <c r="J49" s="91" t="s">
        <v>95</v>
      </c>
    </row>
    <row r="50" spans="1:10" ht="79.5" customHeight="1" thickBot="1">
      <c r="A50" s="148"/>
      <c r="B50" s="149"/>
      <c r="C50" s="149"/>
      <c r="D50" s="150" t="s">
        <v>96</v>
      </c>
      <c r="E50" s="149"/>
      <c r="F50" s="151"/>
      <c r="G50" s="152"/>
      <c r="H50" s="153">
        <f>SUM(H12:H49)</f>
        <v>0</v>
      </c>
      <c r="I50" s="92"/>
      <c r="J50" s="93"/>
    </row>
    <row r="51" spans="1:10" ht="23.25" customHeight="1">
      <c r="A51" s="94"/>
      <c r="B51" s="95"/>
      <c r="C51" s="95"/>
      <c r="D51" s="95"/>
      <c r="E51" s="95"/>
      <c r="F51" s="96"/>
      <c r="G51" s="97"/>
      <c r="H51" s="98"/>
      <c r="I51" s="93"/>
      <c r="J51" s="93"/>
    </row>
    <row r="52" spans="1:10" ht="27" customHeight="1" thickBot="1">
      <c r="A52" s="99"/>
      <c r="B52" s="99"/>
      <c r="C52" s="99"/>
      <c r="D52" s="137" t="s">
        <v>97</v>
      </c>
      <c r="E52" s="99"/>
      <c r="F52" s="99"/>
      <c r="G52" s="100"/>
      <c r="H52" s="101"/>
      <c r="I52" s="93"/>
      <c r="J52" s="99"/>
    </row>
    <row r="53" spans="1:10" ht="51.75" customHeight="1">
      <c r="A53" s="24">
        <v>29</v>
      </c>
      <c r="B53" s="25" t="s">
        <v>68</v>
      </c>
      <c r="C53" s="25">
        <v>919735112</v>
      </c>
      <c r="D53" s="25" t="s">
        <v>98</v>
      </c>
      <c r="E53" s="25" t="s">
        <v>18</v>
      </c>
      <c r="F53" s="26">
        <v>150</v>
      </c>
      <c r="G53" s="27">
        <v>0</v>
      </c>
      <c r="H53" s="102">
        <f>F53*G53</f>
        <v>0</v>
      </c>
      <c r="I53" s="103" t="s">
        <v>19</v>
      </c>
      <c r="J53" s="30" t="s">
        <v>20</v>
      </c>
    </row>
    <row r="54" spans="1:10" ht="205.5" customHeight="1">
      <c r="A54" s="85">
        <v>30</v>
      </c>
      <c r="B54" s="86" t="s">
        <v>68</v>
      </c>
      <c r="C54" s="86" t="s">
        <v>99</v>
      </c>
      <c r="D54" s="86" t="s">
        <v>21</v>
      </c>
      <c r="E54" s="86" t="s">
        <v>22</v>
      </c>
      <c r="F54" s="88">
        <v>100</v>
      </c>
      <c r="G54" s="89">
        <v>0</v>
      </c>
      <c r="H54" s="207">
        <f>F54*G54</f>
        <v>0</v>
      </c>
      <c r="I54" s="90" t="s">
        <v>23</v>
      </c>
      <c r="J54" s="31" t="s">
        <v>24</v>
      </c>
    </row>
    <row r="55" spans="1:10" ht="204" customHeight="1">
      <c r="A55" s="33"/>
      <c r="B55" s="34"/>
      <c r="C55" s="34"/>
      <c r="D55" s="34"/>
      <c r="E55" s="34"/>
      <c r="F55" s="35"/>
      <c r="G55" s="104"/>
      <c r="H55" s="208">
        <v>0</v>
      </c>
      <c r="I55" s="38"/>
      <c r="J55" s="32" t="s">
        <v>25</v>
      </c>
    </row>
    <row r="56" spans="1:10" ht="141.75" customHeight="1">
      <c r="A56" s="167">
        <v>31</v>
      </c>
      <c r="B56" s="161">
        <v>221</v>
      </c>
      <c r="C56" s="161">
        <v>130901121</v>
      </c>
      <c r="D56" s="169" t="s">
        <v>30</v>
      </c>
      <c r="E56" s="161" t="s">
        <v>28</v>
      </c>
      <c r="F56" s="163">
        <v>10</v>
      </c>
      <c r="G56" s="165">
        <v>0</v>
      </c>
      <c r="H56" s="207">
        <f>F56*G56</f>
        <v>0</v>
      </c>
      <c r="I56" s="178" t="s">
        <v>31</v>
      </c>
      <c r="J56" s="31" t="s">
        <v>32</v>
      </c>
    </row>
    <row r="57" spans="1:10" ht="180.75" customHeight="1">
      <c r="A57" s="168"/>
      <c r="B57" s="162"/>
      <c r="C57" s="162"/>
      <c r="D57" s="170"/>
      <c r="E57" s="162"/>
      <c r="F57" s="164"/>
      <c r="G57" s="166"/>
      <c r="H57" s="208">
        <v>0</v>
      </c>
      <c r="I57" s="179"/>
      <c r="J57" s="32" t="s">
        <v>33</v>
      </c>
    </row>
    <row r="58" spans="1:10" ht="59.25" customHeight="1">
      <c r="A58" s="33">
        <v>32</v>
      </c>
      <c r="B58" s="34">
        <v>221</v>
      </c>
      <c r="C58" s="34">
        <v>979087212</v>
      </c>
      <c r="D58" s="34" t="s">
        <v>34</v>
      </c>
      <c r="E58" s="34" t="s">
        <v>35</v>
      </c>
      <c r="F58" s="35">
        <v>26</v>
      </c>
      <c r="G58" s="36">
        <v>0</v>
      </c>
      <c r="H58" s="44">
        <f>F58*G58</f>
        <v>0</v>
      </c>
      <c r="I58" s="38" t="s">
        <v>34</v>
      </c>
      <c r="J58" s="39" t="s">
        <v>36</v>
      </c>
    </row>
    <row r="59" spans="1:10" ht="87" customHeight="1">
      <c r="A59" s="40">
        <v>33</v>
      </c>
      <c r="B59" s="41" t="s">
        <v>68</v>
      </c>
      <c r="C59" s="41">
        <v>979084216</v>
      </c>
      <c r="D59" s="41" t="s">
        <v>37</v>
      </c>
      <c r="E59" s="41" t="s">
        <v>35</v>
      </c>
      <c r="F59" s="42">
        <v>26</v>
      </c>
      <c r="G59" s="43">
        <v>0</v>
      </c>
      <c r="H59" s="37">
        <v>0</v>
      </c>
      <c r="I59" s="45" t="s">
        <v>38</v>
      </c>
      <c r="J59" s="39" t="s">
        <v>39</v>
      </c>
    </row>
    <row r="60" spans="1:10" ht="53.25" customHeight="1">
      <c r="A60" s="40">
        <v>34</v>
      </c>
      <c r="B60" s="41" t="s">
        <v>68</v>
      </c>
      <c r="C60" s="41" t="s">
        <v>100</v>
      </c>
      <c r="D60" s="41" t="s">
        <v>40</v>
      </c>
      <c r="E60" s="41" t="s">
        <v>35</v>
      </c>
      <c r="F60" s="42">
        <v>26</v>
      </c>
      <c r="G60" s="36">
        <v>0</v>
      </c>
      <c r="H60" s="47">
        <f>F60*G60</f>
        <v>0</v>
      </c>
      <c r="I60" s="45" t="s">
        <v>41</v>
      </c>
      <c r="J60" s="39" t="s">
        <v>42</v>
      </c>
    </row>
    <row r="61" spans="1:10" ht="48.75" customHeight="1">
      <c r="A61" s="40">
        <v>35</v>
      </c>
      <c r="B61" s="41">
        <v>271</v>
      </c>
      <c r="C61" s="41">
        <v>894401111</v>
      </c>
      <c r="D61" s="41" t="s">
        <v>101</v>
      </c>
      <c r="E61" s="41" t="s">
        <v>76</v>
      </c>
      <c r="F61" s="42">
        <v>20</v>
      </c>
      <c r="G61" s="43">
        <v>0</v>
      </c>
      <c r="H61" s="44">
        <f>F61*G61</f>
        <v>0</v>
      </c>
      <c r="I61" s="45" t="s">
        <v>102</v>
      </c>
      <c r="J61" s="39" t="s">
        <v>103</v>
      </c>
    </row>
    <row r="62" spans="1:10" ht="24" customHeight="1">
      <c r="A62" s="80">
        <v>36</v>
      </c>
      <c r="B62" s="81" t="s">
        <v>84</v>
      </c>
      <c r="C62" s="81">
        <v>999180029</v>
      </c>
      <c r="D62" s="81" t="s">
        <v>104</v>
      </c>
      <c r="E62" s="81" t="s">
        <v>76</v>
      </c>
      <c r="F62" s="82">
        <v>20</v>
      </c>
      <c r="G62" s="36">
        <v>0</v>
      </c>
      <c r="H62" s="84">
        <f>F62*G62</f>
        <v>0</v>
      </c>
      <c r="I62" s="45"/>
      <c r="J62" s="46"/>
    </row>
    <row r="63" spans="1:10" ht="69.75" customHeight="1">
      <c r="A63" s="40">
        <v>37</v>
      </c>
      <c r="B63" s="41"/>
      <c r="C63" s="41">
        <v>899103111</v>
      </c>
      <c r="D63" s="41" t="s">
        <v>105</v>
      </c>
      <c r="E63" s="41" t="s">
        <v>76</v>
      </c>
      <c r="F63" s="42">
        <v>20</v>
      </c>
      <c r="G63" s="43">
        <v>0</v>
      </c>
      <c r="H63" s="47">
        <f>F63*G63</f>
        <v>0</v>
      </c>
      <c r="I63" s="45" t="s">
        <v>106</v>
      </c>
      <c r="J63" s="39" t="s">
        <v>107</v>
      </c>
    </row>
    <row r="64" spans="1:10" ht="24" customHeight="1">
      <c r="A64" s="105">
        <v>38</v>
      </c>
      <c r="B64" s="106" t="s">
        <v>84</v>
      </c>
      <c r="C64" s="107">
        <v>999110009</v>
      </c>
      <c r="D64" s="107" t="s">
        <v>108</v>
      </c>
      <c r="E64" s="107" t="s">
        <v>76</v>
      </c>
      <c r="F64" s="108">
        <v>20</v>
      </c>
      <c r="G64" s="36">
        <v>0</v>
      </c>
      <c r="H64" s="47">
        <f aca="true" t="shared" si="2" ref="H64:H66">F64*G64</f>
        <v>0</v>
      </c>
      <c r="I64" s="45"/>
      <c r="J64" s="46"/>
    </row>
    <row r="65" spans="1:10" ht="24" customHeight="1">
      <c r="A65" s="40">
        <v>39</v>
      </c>
      <c r="B65" s="41" t="s">
        <v>109</v>
      </c>
      <c r="C65" s="41">
        <v>999980001</v>
      </c>
      <c r="D65" s="41" t="s">
        <v>110</v>
      </c>
      <c r="E65" s="41" t="s">
        <v>76</v>
      </c>
      <c r="F65" s="42">
        <v>7</v>
      </c>
      <c r="G65" s="43">
        <v>0</v>
      </c>
      <c r="H65" s="47">
        <f t="shared" si="2"/>
        <v>0</v>
      </c>
      <c r="I65" s="45"/>
      <c r="J65" s="46"/>
    </row>
    <row r="66" spans="1:10" ht="150.75" customHeight="1" thickBot="1">
      <c r="A66" s="85">
        <v>40</v>
      </c>
      <c r="B66" s="87">
        <v>271</v>
      </c>
      <c r="C66" s="86">
        <v>998276101</v>
      </c>
      <c r="D66" s="87" t="s">
        <v>93</v>
      </c>
      <c r="E66" s="87" t="s">
        <v>35</v>
      </c>
      <c r="F66" s="88">
        <v>50</v>
      </c>
      <c r="G66" s="36">
        <v>0</v>
      </c>
      <c r="H66" s="47">
        <f t="shared" si="2"/>
        <v>0</v>
      </c>
      <c r="I66" s="90" t="s">
        <v>94</v>
      </c>
      <c r="J66" s="91" t="s">
        <v>95</v>
      </c>
    </row>
    <row r="67" spans="1:10" ht="51" customHeight="1" thickBot="1">
      <c r="A67" s="148"/>
      <c r="B67" s="149"/>
      <c r="C67" s="149"/>
      <c r="D67" s="154" t="s">
        <v>111</v>
      </c>
      <c r="E67" s="149"/>
      <c r="F67" s="151"/>
      <c r="G67" s="152"/>
      <c r="H67" s="153">
        <f>SUM(H53:H66)</f>
        <v>0</v>
      </c>
      <c r="I67" s="92"/>
      <c r="J67" s="93"/>
    </row>
    <row r="68" spans="1:10" ht="27" customHeight="1" thickBot="1">
      <c r="A68" s="109"/>
      <c r="B68" s="99"/>
      <c r="C68" s="99"/>
      <c r="D68" s="139" t="s">
        <v>158</v>
      </c>
      <c r="E68" s="99"/>
      <c r="F68" s="99"/>
      <c r="G68" s="110"/>
      <c r="H68" s="111"/>
      <c r="I68" s="93"/>
      <c r="J68" s="99"/>
    </row>
    <row r="69" spans="1:10" ht="24" customHeight="1">
      <c r="A69" s="112">
        <v>41</v>
      </c>
      <c r="B69" s="113" t="s">
        <v>84</v>
      </c>
      <c r="C69" s="113">
        <v>999980002</v>
      </c>
      <c r="D69" s="113" t="s">
        <v>112</v>
      </c>
      <c r="E69" s="113" t="s">
        <v>76</v>
      </c>
      <c r="F69" s="114">
        <v>10</v>
      </c>
      <c r="G69" s="115">
        <v>0</v>
      </c>
      <c r="H69" s="116">
        <f>F69*G69</f>
        <v>0</v>
      </c>
      <c r="I69" s="103"/>
      <c r="J69" s="117"/>
    </row>
    <row r="70" spans="1:10" ht="63" customHeight="1">
      <c r="A70" s="40">
        <v>42</v>
      </c>
      <c r="B70" s="41"/>
      <c r="C70" s="41">
        <v>899101111</v>
      </c>
      <c r="D70" s="41" t="s">
        <v>113</v>
      </c>
      <c r="E70" s="41" t="s">
        <v>76</v>
      </c>
      <c r="F70" s="42">
        <v>15</v>
      </c>
      <c r="G70" s="43">
        <v>0</v>
      </c>
      <c r="H70" s="116">
        <f aca="true" t="shared" si="3" ref="H70:H92">F70*G70</f>
        <v>0</v>
      </c>
      <c r="I70" s="45" t="s">
        <v>114</v>
      </c>
      <c r="J70" s="39" t="s">
        <v>107</v>
      </c>
    </row>
    <row r="71" spans="1:10" ht="40.5" customHeight="1">
      <c r="A71" s="40">
        <v>43</v>
      </c>
      <c r="B71" s="41" t="s">
        <v>109</v>
      </c>
      <c r="C71" s="41">
        <v>999980003</v>
      </c>
      <c r="D71" s="41" t="s">
        <v>115</v>
      </c>
      <c r="E71" s="41" t="s">
        <v>76</v>
      </c>
      <c r="F71" s="42">
        <v>15</v>
      </c>
      <c r="G71" s="115">
        <v>0</v>
      </c>
      <c r="H71" s="116">
        <f t="shared" si="3"/>
        <v>0</v>
      </c>
      <c r="I71" s="45"/>
      <c r="J71" s="46"/>
    </row>
    <row r="72" spans="1:10" ht="24" customHeight="1">
      <c r="A72" s="40">
        <v>44</v>
      </c>
      <c r="B72" s="41" t="s">
        <v>109</v>
      </c>
      <c r="C72" s="41">
        <v>999980004</v>
      </c>
      <c r="D72" s="41" t="s">
        <v>116</v>
      </c>
      <c r="E72" s="41" t="s">
        <v>117</v>
      </c>
      <c r="F72" s="42">
        <v>200</v>
      </c>
      <c r="G72" s="43">
        <v>0</v>
      </c>
      <c r="H72" s="116">
        <f t="shared" si="3"/>
        <v>0</v>
      </c>
      <c r="I72" s="45"/>
      <c r="J72" s="46"/>
    </row>
    <row r="73" spans="1:10" ht="39.75" customHeight="1">
      <c r="A73" s="40">
        <v>45</v>
      </c>
      <c r="B73" s="41" t="s">
        <v>109</v>
      </c>
      <c r="C73" s="41" t="s">
        <v>118</v>
      </c>
      <c r="D73" s="41" t="s">
        <v>119</v>
      </c>
      <c r="E73" s="41" t="s">
        <v>117</v>
      </c>
      <c r="F73" s="42">
        <v>600</v>
      </c>
      <c r="G73" s="115">
        <v>0</v>
      </c>
      <c r="H73" s="116">
        <f t="shared" si="3"/>
        <v>0</v>
      </c>
      <c r="I73" s="45"/>
      <c r="J73" s="46"/>
    </row>
    <row r="74" spans="1:10" ht="162.75" customHeight="1">
      <c r="A74" s="40">
        <v>46</v>
      </c>
      <c r="B74" s="41">
        <v>271</v>
      </c>
      <c r="C74" s="41">
        <v>871353121</v>
      </c>
      <c r="D74" s="41" t="s">
        <v>120</v>
      </c>
      <c r="E74" s="41" t="s">
        <v>18</v>
      </c>
      <c r="F74" s="140">
        <v>50</v>
      </c>
      <c r="G74" s="141">
        <v>0</v>
      </c>
      <c r="H74" s="116">
        <f t="shared" si="3"/>
        <v>0</v>
      </c>
      <c r="I74" s="45" t="s">
        <v>121</v>
      </c>
      <c r="J74" s="39" t="s">
        <v>74</v>
      </c>
    </row>
    <row r="75" spans="1:10" ht="102" customHeight="1">
      <c r="A75" s="40">
        <v>47</v>
      </c>
      <c r="B75" s="41">
        <v>271</v>
      </c>
      <c r="C75" s="41">
        <v>877353123</v>
      </c>
      <c r="D75" s="41" t="s">
        <v>75</v>
      </c>
      <c r="E75" s="41" t="s">
        <v>76</v>
      </c>
      <c r="F75" s="42">
        <v>30</v>
      </c>
      <c r="G75" s="36">
        <v>0</v>
      </c>
      <c r="H75" s="116">
        <f t="shared" si="3"/>
        <v>0</v>
      </c>
      <c r="I75" s="45" t="s">
        <v>122</v>
      </c>
      <c r="J75" s="39" t="s">
        <v>78</v>
      </c>
    </row>
    <row r="76" spans="1:10" ht="24" customHeight="1">
      <c r="A76" s="80">
        <v>48</v>
      </c>
      <c r="B76" s="81" t="s">
        <v>84</v>
      </c>
      <c r="C76" s="81">
        <v>999120042</v>
      </c>
      <c r="D76" s="81" t="s">
        <v>123</v>
      </c>
      <c r="E76" s="81" t="s">
        <v>76</v>
      </c>
      <c r="F76" s="82">
        <v>50</v>
      </c>
      <c r="G76" s="115">
        <v>0</v>
      </c>
      <c r="H76" s="116">
        <f t="shared" si="3"/>
        <v>0</v>
      </c>
      <c r="I76" s="45"/>
      <c r="J76" s="46"/>
    </row>
    <row r="77" spans="1:10" ht="24" customHeight="1">
      <c r="A77" s="80">
        <v>49</v>
      </c>
      <c r="B77" s="81" t="s">
        <v>84</v>
      </c>
      <c r="C77" s="81">
        <v>999120143</v>
      </c>
      <c r="D77" s="81" t="s">
        <v>124</v>
      </c>
      <c r="E77" s="81" t="s">
        <v>76</v>
      </c>
      <c r="F77" s="82">
        <v>30</v>
      </c>
      <c r="G77" s="43">
        <v>0</v>
      </c>
      <c r="H77" s="116">
        <f t="shared" si="3"/>
        <v>0</v>
      </c>
      <c r="I77" s="45"/>
      <c r="J77" s="46"/>
    </row>
    <row r="78" spans="1:10" ht="140.25" customHeight="1">
      <c r="A78" s="167">
        <v>50</v>
      </c>
      <c r="B78" s="161">
        <v>221</v>
      </c>
      <c r="C78" s="161">
        <v>113201111</v>
      </c>
      <c r="D78" s="169" t="s">
        <v>125</v>
      </c>
      <c r="E78" s="169" t="s">
        <v>18</v>
      </c>
      <c r="F78" s="163">
        <v>30</v>
      </c>
      <c r="G78" s="165">
        <v>0</v>
      </c>
      <c r="H78" s="209">
        <f t="shared" si="3"/>
        <v>0</v>
      </c>
      <c r="I78" s="178" t="s">
        <v>126</v>
      </c>
      <c r="J78" s="31" t="s">
        <v>127</v>
      </c>
    </row>
    <row r="79" spans="1:10" ht="113.25" customHeight="1">
      <c r="A79" s="168"/>
      <c r="B79" s="162"/>
      <c r="C79" s="162"/>
      <c r="D79" s="170"/>
      <c r="E79" s="170"/>
      <c r="F79" s="164"/>
      <c r="G79" s="166">
        <v>0</v>
      </c>
      <c r="H79" s="210"/>
      <c r="I79" s="179"/>
      <c r="J79" s="32" t="s">
        <v>128</v>
      </c>
    </row>
    <row r="80" spans="1:10" ht="124.5" customHeight="1">
      <c r="A80" s="40">
        <v>51</v>
      </c>
      <c r="B80" s="41">
        <v>221</v>
      </c>
      <c r="C80" s="41">
        <v>917762111</v>
      </c>
      <c r="D80" s="41" t="s">
        <v>129</v>
      </c>
      <c r="E80" s="41" t="s">
        <v>18</v>
      </c>
      <c r="F80" s="42">
        <v>30</v>
      </c>
      <c r="G80" s="43">
        <v>0</v>
      </c>
      <c r="H80" s="116"/>
      <c r="I80" s="45" t="s">
        <v>130</v>
      </c>
      <c r="J80" s="31" t="s">
        <v>131</v>
      </c>
    </row>
    <row r="81" spans="1:10" ht="31.5" customHeight="1">
      <c r="A81" s="80">
        <v>52</v>
      </c>
      <c r="B81" s="81" t="s">
        <v>132</v>
      </c>
      <c r="C81" s="81">
        <v>592174500</v>
      </c>
      <c r="D81" s="81" t="s">
        <v>133</v>
      </c>
      <c r="E81" s="81" t="s">
        <v>76</v>
      </c>
      <c r="F81" s="82">
        <v>30</v>
      </c>
      <c r="G81" s="83">
        <v>0</v>
      </c>
      <c r="H81" s="116">
        <f t="shared" si="3"/>
        <v>0</v>
      </c>
      <c r="I81" s="45"/>
      <c r="J81" s="46"/>
    </row>
    <row r="82" spans="1:10" ht="141" customHeight="1">
      <c r="A82" s="167">
        <v>53</v>
      </c>
      <c r="B82" s="161">
        <v>221</v>
      </c>
      <c r="C82" s="169">
        <v>113204111</v>
      </c>
      <c r="D82" s="169" t="s">
        <v>134</v>
      </c>
      <c r="E82" s="169" t="s">
        <v>18</v>
      </c>
      <c r="F82" s="163">
        <v>50</v>
      </c>
      <c r="G82" s="165">
        <v>0</v>
      </c>
      <c r="H82" s="209">
        <f t="shared" si="3"/>
        <v>0</v>
      </c>
      <c r="I82" s="178" t="s">
        <v>135</v>
      </c>
      <c r="J82" s="31" t="s">
        <v>127</v>
      </c>
    </row>
    <row r="83" spans="1:10" ht="114.75" customHeight="1">
      <c r="A83" s="168"/>
      <c r="B83" s="162"/>
      <c r="C83" s="170"/>
      <c r="D83" s="170"/>
      <c r="E83" s="170"/>
      <c r="F83" s="164"/>
      <c r="G83" s="166">
        <v>0</v>
      </c>
      <c r="H83" s="210"/>
      <c r="I83" s="179"/>
      <c r="J83" s="32" t="s">
        <v>128</v>
      </c>
    </row>
    <row r="84" spans="1:10" ht="128.25" customHeight="1">
      <c r="A84" s="40">
        <v>54</v>
      </c>
      <c r="B84" s="41">
        <v>221</v>
      </c>
      <c r="C84" s="41">
        <v>916561111</v>
      </c>
      <c r="D84" s="41" t="s">
        <v>136</v>
      </c>
      <c r="E84" s="41" t="s">
        <v>18</v>
      </c>
      <c r="F84" s="42">
        <v>50</v>
      </c>
      <c r="G84" s="43">
        <v>0</v>
      </c>
      <c r="H84" s="116">
        <f t="shared" si="3"/>
        <v>0</v>
      </c>
      <c r="I84" s="45" t="s">
        <v>137</v>
      </c>
      <c r="J84" s="31" t="s">
        <v>138</v>
      </c>
    </row>
    <row r="85" spans="1:10" ht="31.5" customHeight="1">
      <c r="A85" s="40">
        <v>60</v>
      </c>
      <c r="B85" s="41" t="s">
        <v>109</v>
      </c>
      <c r="C85" s="41" t="s">
        <v>139</v>
      </c>
      <c r="D85" s="41" t="s">
        <v>140</v>
      </c>
      <c r="E85" s="41" t="s">
        <v>117</v>
      </c>
      <c r="F85" s="42">
        <v>40</v>
      </c>
      <c r="G85" s="83">
        <v>0</v>
      </c>
      <c r="H85" s="116">
        <f t="shared" si="3"/>
        <v>0</v>
      </c>
      <c r="I85" s="45"/>
      <c r="J85" s="46"/>
    </row>
    <row r="86" spans="1:10" ht="48.75" customHeight="1">
      <c r="A86" s="40">
        <v>61</v>
      </c>
      <c r="B86" s="41" t="s">
        <v>109</v>
      </c>
      <c r="C86" s="41" t="s">
        <v>141</v>
      </c>
      <c r="D86" s="41" t="s">
        <v>142</v>
      </c>
      <c r="E86" s="41" t="s">
        <v>117</v>
      </c>
      <c r="F86" s="42">
        <v>50</v>
      </c>
      <c r="G86" s="83">
        <v>0</v>
      </c>
      <c r="H86" s="116">
        <f t="shared" si="3"/>
        <v>0</v>
      </c>
      <c r="I86" s="45"/>
      <c r="J86" s="46"/>
    </row>
    <row r="87" spans="1:10" ht="30.75" customHeight="1">
      <c r="A87" s="40">
        <v>62</v>
      </c>
      <c r="B87" s="41" t="s">
        <v>109</v>
      </c>
      <c r="C87" s="41" t="s">
        <v>143</v>
      </c>
      <c r="D87" s="41" t="s">
        <v>144</v>
      </c>
      <c r="E87" s="41" t="s">
        <v>145</v>
      </c>
      <c r="F87" s="42">
        <v>250</v>
      </c>
      <c r="G87" s="83">
        <v>0</v>
      </c>
      <c r="H87" s="116">
        <f t="shared" si="3"/>
        <v>0</v>
      </c>
      <c r="I87" s="45"/>
      <c r="J87" s="46"/>
    </row>
    <row r="88" spans="1:10" ht="75" customHeight="1">
      <c r="A88" s="40">
        <v>63</v>
      </c>
      <c r="B88" s="41"/>
      <c r="C88" s="41"/>
      <c r="D88" s="41" t="s">
        <v>146</v>
      </c>
      <c r="E88" s="41" t="s">
        <v>76</v>
      </c>
      <c r="F88" s="42">
        <v>5000</v>
      </c>
      <c r="G88" s="83">
        <v>0</v>
      </c>
      <c r="H88" s="116">
        <f t="shared" si="3"/>
        <v>0</v>
      </c>
      <c r="I88" s="90"/>
      <c r="J88" s="174" t="s">
        <v>152</v>
      </c>
    </row>
    <row r="89" spans="1:10" ht="75" customHeight="1">
      <c r="A89" s="118">
        <v>64</v>
      </c>
      <c r="B89" s="86"/>
      <c r="C89" s="119"/>
      <c r="D89" s="86" t="s">
        <v>147</v>
      </c>
      <c r="E89" s="119" t="s">
        <v>148</v>
      </c>
      <c r="F89" s="88">
        <v>2000</v>
      </c>
      <c r="G89" s="83">
        <v>0</v>
      </c>
      <c r="H89" s="116">
        <f t="shared" si="3"/>
        <v>0</v>
      </c>
      <c r="I89" s="90"/>
      <c r="J89" s="175"/>
    </row>
    <row r="90" spans="1:10" ht="75" customHeight="1">
      <c r="A90" s="120">
        <v>65</v>
      </c>
      <c r="B90" s="121"/>
      <c r="C90" s="121"/>
      <c r="D90" s="121" t="s">
        <v>153</v>
      </c>
      <c r="E90" s="121" t="s">
        <v>148</v>
      </c>
      <c r="F90" s="122">
        <v>280</v>
      </c>
      <c r="G90" s="123">
        <v>0</v>
      </c>
      <c r="H90" s="116">
        <f t="shared" si="3"/>
        <v>0</v>
      </c>
      <c r="I90" s="124"/>
      <c r="J90" s="125"/>
    </row>
    <row r="91" spans="1:10" ht="75" customHeight="1">
      <c r="A91" s="142"/>
      <c r="B91" s="121"/>
      <c r="C91" s="121"/>
      <c r="D91" s="121" t="s">
        <v>157</v>
      </c>
      <c r="E91" s="143" t="s">
        <v>35</v>
      </c>
      <c r="F91" s="122">
        <v>100</v>
      </c>
      <c r="G91" s="83">
        <v>0</v>
      </c>
      <c r="H91" s="116">
        <f t="shared" si="3"/>
        <v>0</v>
      </c>
      <c r="I91" s="124"/>
      <c r="J91" s="125"/>
    </row>
    <row r="92" spans="1:10" ht="75" customHeight="1" thickBot="1">
      <c r="A92" s="142"/>
      <c r="B92" s="54"/>
      <c r="C92" s="54" t="s">
        <v>156</v>
      </c>
      <c r="D92" s="54" t="s">
        <v>154</v>
      </c>
      <c r="E92" s="54"/>
      <c r="F92" s="155">
        <v>400</v>
      </c>
      <c r="G92" s="57">
        <v>0</v>
      </c>
      <c r="H92" s="156">
        <f t="shared" si="3"/>
        <v>0</v>
      </c>
      <c r="I92" s="124"/>
      <c r="J92" s="124" t="s">
        <v>155</v>
      </c>
    </row>
    <row r="93" spans="1:10" ht="75" customHeight="1" thickBot="1">
      <c r="A93" s="148"/>
      <c r="B93" s="149"/>
      <c r="C93" s="149"/>
      <c r="D93" s="158" t="s">
        <v>159</v>
      </c>
      <c r="E93" s="149"/>
      <c r="F93" s="151"/>
      <c r="G93" s="159"/>
      <c r="H93" s="160">
        <f>SUM(H69:H92)</f>
        <v>0</v>
      </c>
      <c r="I93" s="93"/>
      <c r="J93" s="99"/>
    </row>
    <row r="94" spans="1:10" ht="19.5" customHeight="1" thickBot="1">
      <c r="A94" s="126"/>
      <c r="B94" s="127"/>
      <c r="C94" s="128"/>
      <c r="D94" s="129" t="s">
        <v>149</v>
      </c>
      <c r="E94" s="127"/>
      <c r="F94" s="130"/>
      <c r="G94" s="131"/>
      <c r="H94" s="157">
        <f>H50+H67+H93</f>
        <v>0</v>
      </c>
      <c r="I94" s="132"/>
      <c r="J94" s="99"/>
    </row>
    <row r="95" spans="1:10" ht="19.5" customHeight="1" thickBot="1">
      <c r="A95" s="99"/>
      <c r="B95" s="99"/>
      <c r="C95" s="99"/>
      <c r="D95" s="133" t="s">
        <v>151</v>
      </c>
      <c r="E95" s="99"/>
      <c r="F95" s="99"/>
      <c r="H95" s="134">
        <f>H94*0.21</f>
        <v>0</v>
      </c>
      <c r="I95" s="93"/>
      <c r="J95" s="99"/>
    </row>
    <row r="96" spans="1:10" ht="19.5" customHeight="1" thickBot="1">
      <c r="A96" s="99"/>
      <c r="B96" s="99"/>
      <c r="C96" s="99"/>
      <c r="D96" s="133" t="s">
        <v>150</v>
      </c>
      <c r="E96" s="99"/>
      <c r="F96" s="99"/>
      <c r="H96" s="134">
        <f>H94+H95</f>
        <v>0</v>
      </c>
      <c r="I96" s="135"/>
      <c r="J96" s="99"/>
    </row>
    <row r="97" spans="8:9" ht="12" customHeight="1">
      <c r="H97" s="136"/>
      <c r="I97" s="7"/>
    </row>
    <row r="98" ht="12" customHeight="1">
      <c r="I98" s="7"/>
    </row>
    <row r="99" ht="12" customHeight="1">
      <c r="I99" s="7"/>
    </row>
    <row r="100" ht="12" customHeight="1">
      <c r="I100" s="7"/>
    </row>
    <row r="101" ht="43.5" customHeight="1">
      <c r="I101" s="7"/>
    </row>
    <row r="102" ht="12" customHeight="1">
      <c r="I102" s="7"/>
    </row>
    <row r="103" ht="12" customHeight="1">
      <c r="I103" s="7"/>
    </row>
    <row r="104" ht="12" customHeight="1">
      <c r="I104" s="7"/>
    </row>
    <row r="105" ht="12" customHeight="1">
      <c r="I105" s="7"/>
    </row>
    <row r="106" ht="12" customHeight="1">
      <c r="I106" s="7"/>
    </row>
    <row r="107" ht="14.25" customHeight="1">
      <c r="I107" s="7"/>
    </row>
    <row r="108" ht="12" customHeight="1">
      <c r="I108" s="7"/>
    </row>
    <row r="109" ht="111" customHeight="1">
      <c r="I109" s="7"/>
    </row>
    <row r="110" ht="12" customHeight="1">
      <c r="I110" s="7"/>
    </row>
    <row r="111" ht="104.25" customHeight="1">
      <c r="I111" s="7"/>
    </row>
    <row r="112" ht="12" customHeight="1">
      <c r="I112" s="7"/>
    </row>
    <row r="113" ht="104.25" customHeight="1">
      <c r="I113" s="7"/>
    </row>
    <row r="114" ht="29.25" customHeight="1">
      <c r="I114" s="7"/>
    </row>
    <row r="115" ht="61.5" customHeight="1">
      <c r="I115" s="7"/>
    </row>
    <row r="116" ht="24.75" customHeight="1">
      <c r="I116" s="7"/>
    </row>
    <row r="117" ht="78" customHeight="1">
      <c r="I117" s="7"/>
    </row>
    <row r="118" ht="135.75" customHeight="1">
      <c r="I118" s="7"/>
    </row>
    <row r="119" ht="120" customHeight="1">
      <c r="I119" s="7"/>
    </row>
    <row r="120" ht="12" customHeight="1">
      <c r="I120" s="7"/>
    </row>
    <row r="121" ht="12" customHeight="1">
      <c r="I121" s="7"/>
    </row>
    <row r="122" ht="78.75" customHeight="1">
      <c r="I122" s="7"/>
    </row>
    <row r="123" ht="12" customHeight="1">
      <c r="I123" s="7"/>
    </row>
    <row r="124" ht="12" customHeight="1">
      <c r="I124" s="7"/>
    </row>
    <row r="125" ht="63.75" customHeight="1">
      <c r="I125" s="7"/>
    </row>
    <row r="126" ht="12" customHeight="1">
      <c r="I126" s="7"/>
    </row>
    <row r="127" ht="12" customHeight="1">
      <c r="I127" s="7"/>
    </row>
    <row r="128" ht="56.25" customHeight="1">
      <c r="I128" s="7"/>
    </row>
    <row r="129" ht="12" customHeight="1">
      <c r="I129" s="7"/>
    </row>
    <row r="130" ht="12" customHeight="1">
      <c r="I130" s="7"/>
    </row>
    <row r="131" ht="91.5" customHeight="1">
      <c r="I131" s="7"/>
    </row>
    <row r="132" ht="102.75" customHeight="1">
      <c r="I132" s="7"/>
    </row>
    <row r="133" ht="64.5" customHeight="1">
      <c r="I133" s="7"/>
    </row>
    <row r="134" ht="102.75" customHeight="1">
      <c r="I134" s="7"/>
    </row>
    <row r="135" ht="46.5" customHeight="1">
      <c r="I135" s="7"/>
    </row>
    <row r="136" ht="24" customHeight="1">
      <c r="I136" s="7"/>
    </row>
    <row r="137" ht="26.25" customHeight="1">
      <c r="I137" s="7"/>
    </row>
    <row r="138" ht="27" customHeight="1">
      <c r="I138" s="7"/>
    </row>
    <row r="139" ht="27" customHeight="1">
      <c r="I139" s="7"/>
    </row>
    <row r="140" ht="21" customHeight="1">
      <c r="I140" s="7"/>
    </row>
    <row r="141" ht="21" customHeight="1">
      <c r="I141" s="7"/>
    </row>
    <row r="142" ht="32.25" customHeight="1">
      <c r="I142" s="7"/>
    </row>
    <row r="143" ht="43.5" customHeight="1">
      <c r="I143" s="7"/>
    </row>
    <row r="144" ht="92.25" customHeight="1">
      <c r="I144" s="7"/>
    </row>
    <row r="145" ht="12" customHeight="1">
      <c r="I145" s="7"/>
    </row>
    <row r="146" ht="12" customHeight="1">
      <c r="I146" s="7"/>
    </row>
    <row r="147" ht="12" customHeight="1">
      <c r="I147" s="7"/>
    </row>
    <row r="148" ht="48.75" customHeight="1">
      <c r="I148" s="7"/>
    </row>
    <row r="149" ht="12" customHeight="1">
      <c r="I149" s="7"/>
    </row>
    <row r="150" ht="122.25" customHeight="1">
      <c r="I150" s="7"/>
    </row>
    <row r="151" ht="12" customHeight="1">
      <c r="I151" s="7"/>
    </row>
    <row r="152" ht="105" customHeight="1">
      <c r="I152" s="7"/>
    </row>
    <row r="153" ht="35.25" customHeight="1">
      <c r="I153" s="7"/>
    </row>
    <row r="154" ht="64.5" customHeight="1">
      <c r="I154" s="7"/>
    </row>
    <row r="155" ht="33.75" customHeight="1">
      <c r="I155" s="7"/>
    </row>
    <row r="156" ht="39" customHeight="1">
      <c r="I156" s="7"/>
    </row>
    <row r="157" ht="30" customHeight="1">
      <c r="I157" s="7"/>
    </row>
    <row r="158" ht="33.75" customHeight="1">
      <c r="I158" s="7"/>
    </row>
    <row r="159" ht="31.5" customHeight="1">
      <c r="I159" s="7"/>
    </row>
    <row r="160" ht="36.75" customHeight="1">
      <c r="I160" s="7"/>
    </row>
    <row r="161" ht="28.5" customHeight="1">
      <c r="I161" s="7"/>
    </row>
    <row r="162" ht="12" customHeight="1">
      <c r="I162" s="7"/>
    </row>
    <row r="163" ht="12" customHeight="1">
      <c r="I163" s="7"/>
    </row>
    <row r="164" ht="12" customHeight="1">
      <c r="I164" s="7"/>
    </row>
    <row r="165" ht="50.25" customHeight="1">
      <c r="I165" s="7"/>
    </row>
    <row r="166" ht="44.25" customHeight="1">
      <c r="I166" s="7"/>
    </row>
    <row r="167" ht="18" customHeight="1">
      <c r="I167" s="7"/>
    </row>
    <row r="168" ht="42" customHeight="1">
      <c r="I168" s="7"/>
    </row>
    <row r="169" ht="54" customHeight="1">
      <c r="I169" s="7"/>
    </row>
    <row r="170" ht="57" customHeight="1">
      <c r="I170" s="7"/>
    </row>
    <row r="171" ht="24" customHeight="1">
      <c r="I171" s="7"/>
    </row>
    <row r="172" ht="22.5" customHeight="1">
      <c r="I172" s="7"/>
    </row>
    <row r="173" ht="88.5" customHeight="1">
      <c r="I173" s="7"/>
    </row>
    <row r="174" ht="60.75" customHeight="1">
      <c r="I174" s="7"/>
    </row>
    <row r="175" ht="98.25" customHeight="1">
      <c r="I175" s="7"/>
    </row>
    <row r="176" ht="23.25" customHeight="1">
      <c r="I176" s="7"/>
    </row>
    <row r="177" ht="12" customHeight="1">
      <c r="I177" s="7"/>
    </row>
    <row r="178" ht="82.5" customHeight="1">
      <c r="I178" s="7"/>
    </row>
    <row r="179" ht="94.5" customHeight="1">
      <c r="I179" s="7"/>
    </row>
    <row r="180" ht="32.25" customHeight="1">
      <c r="I180" s="7"/>
    </row>
    <row r="181" ht="28.5" customHeight="1">
      <c r="I181" s="7"/>
    </row>
    <row r="182" ht="33" customHeight="1">
      <c r="I182" s="7"/>
    </row>
    <row r="183" ht="25.5" customHeight="1">
      <c r="I183" s="7"/>
    </row>
    <row r="184" ht="30" customHeight="1">
      <c r="I184" s="7"/>
    </row>
    <row r="185" ht="21.75" customHeight="1">
      <c r="I185" s="7"/>
    </row>
    <row r="186" ht="48" customHeight="1">
      <c r="I186" s="7"/>
    </row>
    <row r="187" ht="31.5" customHeight="1">
      <c r="I187" s="7"/>
    </row>
    <row r="188" ht="12" customHeight="1">
      <c r="I188" s="7"/>
    </row>
    <row r="189" ht="12" customHeight="1">
      <c r="I189" s="7"/>
    </row>
    <row r="190" ht="12" customHeight="1">
      <c r="I190" s="7"/>
    </row>
    <row r="191" ht="12" customHeight="1">
      <c r="I191" s="7"/>
    </row>
    <row r="192" ht="12" customHeight="1">
      <c r="I192" s="7"/>
    </row>
    <row r="193" ht="12" customHeight="1">
      <c r="I193" s="7"/>
    </row>
    <row r="194" ht="12" customHeight="1">
      <c r="I194" s="7"/>
    </row>
  </sheetData>
  <mergeCells count="75">
    <mergeCell ref="F82:F83"/>
    <mergeCell ref="G82:G83"/>
    <mergeCell ref="H82:H83"/>
    <mergeCell ref="H28:H29"/>
    <mergeCell ref="H34:H35"/>
    <mergeCell ref="A82:A83"/>
    <mergeCell ref="B82:B83"/>
    <mergeCell ref="C82:C83"/>
    <mergeCell ref="D82:D83"/>
    <mergeCell ref="E82:E83"/>
    <mergeCell ref="F56:F57"/>
    <mergeCell ref="G56:G57"/>
    <mergeCell ref="H56:H57"/>
    <mergeCell ref="I56:I5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A56:A57"/>
    <mergeCell ref="B56:B57"/>
    <mergeCell ref="C56:C57"/>
    <mergeCell ref="D56:D57"/>
    <mergeCell ref="E56:E57"/>
    <mergeCell ref="F30:F33"/>
    <mergeCell ref="G30:G33"/>
    <mergeCell ref="I30:I33"/>
    <mergeCell ref="H30:H33"/>
    <mergeCell ref="A25:A27"/>
    <mergeCell ref="B25:B27"/>
    <mergeCell ref="C25:C27"/>
    <mergeCell ref="D25:D27"/>
    <mergeCell ref="A30:A33"/>
    <mergeCell ref="B30:B33"/>
    <mergeCell ref="C30:C33"/>
    <mergeCell ref="D30:D33"/>
    <mergeCell ref="E30:E33"/>
    <mergeCell ref="E25:E27"/>
    <mergeCell ref="F25:F27"/>
    <mergeCell ref="G25:G27"/>
    <mergeCell ref="F17:F18"/>
    <mergeCell ref="G17:G18"/>
    <mergeCell ref="I17:I18"/>
    <mergeCell ref="H17:H18"/>
    <mergeCell ref="H15:H16"/>
    <mergeCell ref="A17:A18"/>
    <mergeCell ref="B17:B18"/>
    <mergeCell ref="C17:C18"/>
    <mergeCell ref="D17:D18"/>
    <mergeCell ref="E17:E18"/>
    <mergeCell ref="I25:I27"/>
    <mergeCell ref="J88:J89"/>
    <mergeCell ref="G13:G14"/>
    <mergeCell ref="H13:H14"/>
    <mergeCell ref="I13:I14"/>
    <mergeCell ref="I15:I16"/>
    <mergeCell ref="H54:H55"/>
    <mergeCell ref="I82:I83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Švadlenka</dc:creator>
  <cp:keywords/>
  <dc:description/>
  <cp:lastModifiedBy>Alena Kuthanová</cp:lastModifiedBy>
  <dcterms:created xsi:type="dcterms:W3CDTF">2022-04-04T08:48:49Z</dcterms:created>
  <dcterms:modified xsi:type="dcterms:W3CDTF">2022-05-13T08:08:59Z</dcterms:modified>
  <cp:category/>
  <cp:version/>
  <cp:contentType/>
  <cp:contentStatus/>
</cp:coreProperties>
</file>