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2\039 - Čištění a zimní údržba komunikací\ZD\"/>
    </mc:Choice>
  </mc:AlternateContent>
  <xr:revisionPtr revIDLastSave="0" documentId="13_ncr:8001_{6AD0E45E-F6B1-40DC-98BF-8C34F64288D1}" xr6:coauthVersionLast="47" xr6:coauthVersionMax="47" xr10:uidLastSave="{00000000-0000-0000-0000-000000000000}"/>
  <workbookProtection workbookPassword="CF7A" lockStructure="1"/>
  <bookViews>
    <workbookView xWindow="768" yWindow="768" windowWidth="17280" windowHeight="9024" xr2:uid="{00000000-000D-0000-FFFF-FFFF00000000}"/>
  </bookViews>
  <sheets>
    <sheet name="Činnosti a jednotkové ceny" sheetId="5" r:id="rId1"/>
  </sheets>
  <definedNames>
    <definedName name="_xlnm.Print_Titles" localSheetId="0">'Činnosti a jednotkové ceny'!$4:$4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5" l="1"/>
  <c r="F27" i="5"/>
  <c r="F29" i="5"/>
  <c r="F60" i="5"/>
  <c r="F58" i="5"/>
  <c r="F62" i="5"/>
  <c r="F44" i="5"/>
  <c r="F42" i="5"/>
  <c r="F40" i="5"/>
  <c r="F36" i="5"/>
  <c r="F13" i="5"/>
  <c r="F34" i="5"/>
  <c r="F9" i="5"/>
  <c r="F7" i="5"/>
  <c r="F38" i="5"/>
  <c r="F56" i="5"/>
  <c r="F23" i="5"/>
  <c r="F21" i="5"/>
  <c r="F11" i="5"/>
  <c r="F54" i="5"/>
  <c r="F52" i="5"/>
  <c r="F50" i="5"/>
  <c r="F48" i="5"/>
  <c r="F46" i="5"/>
  <c r="F25" i="5"/>
  <c r="F19" i="5"/>
  <c r="F17" i="5"/>
  <c r="F15" i="5"/>
  <c r="F31" i="5"/>
  <c r="F66" i="5" l="1"/>
  <c r="F70" i="5" s="1"/>
  <c r="F71" i="5" l="1"/>
  <c r="F72" i="5" s="1"/>
</calcChain>
</file>

<file path=xl/sharedStrings.xml><?xml version="1.0" encoding="utf-8"?>
<sst xmlns="http://schemas.openxmlformats.org/spreadsheetml/2006/main" count="134" uniqueCount="110">
  <si>
    <t>Položka</t>
  </si>
  <si>
    <t>Měrná jednotka (MJ)</t>
  </si>
  <si>
    <t>km</t>
  </si>
  <si>
    <t>t</t>
  </si>
  <si>
    <t>Poř. číslo</t>
  </si>
  <si>
    <t>1.1</t>
  </si>
  <si>
    <t>1.2</t>
  </si>
  <si>
    <t>ČIŠTĚNÍ A ÚKLID KOMUNIKACÍ</t>
  </si>
  <si>
    <t>Letní úklid</t>
  </si>
  <si>
    <t>1.1.2</t>
  </si>
  <si>
    <t>1.1.4</t>
  </si>
  <si>
    <t>1.1.5</t>
  </si>
  <si>
    <t>1.1.6</t>
  </si>
  <si>
    <t>1.1.8</t>
  </si>
  <si>
    <t>1.1.9</t>
  </si>
  <si>
    <t>1.1.10</t>
  </si>
  <si>
    <t>1.1.11</t>
  </si>
  <si>
    <t>Cena za MJ  bez DPH</t>
  </si>
  <si>
    <t>Cena celkem za dobu plnění bez DPH</t>
  </si>
  <si>
    <t>Cena celkem včetně DPH</t>
  </si>
  <si>
    <t>výjezd</t>
  </si>
  <si>
    <t>DPH 21%</t>
  </si>
  <si>
    <t>m³</t>
  </si>
  <si>
    <t>(náklady na 1 výjezd)</t>
  </si>
  <si>
    <t>(náklady na 1 m² čištěné plochy )</t>
  </si>
  <si>
    <t>(náklady na očištění vstupů na 1 přechodu)</t>
  </si>
  <si>
    <t>(náklady na 1 t materiálu včetně naložení)</t>
  </si>
  <si>
    <t>Jednotlivé položky zahrnují veškeré náklady nutné k řádnému a bezvadnému provedení uvedených prací v souladu s uzavřenou smlouvou.</t>
  </si>
  <si>
    <t xml:space="preserve">Datum vyhotovení: </t>
  </si>
  <si>
    <t xml:space="preserve">Specifikace činností a dodávek pro stanovení nabídkové ceny </t>
  </si>
  <si>
    <t>Příloha č. 1</t>
  </si>
  <si>
    <t>Cena celkem za dobu plnění</t>
  </si>
  <si>
    <t>Letní úklid celkem</t>
  </si>
  <si>
    <t>Zimní údržba komunikací celkem</t>
  </si>
  <si>
    <t>Podpis osoby oprávněné jednat jménem či za účastníka:</t>
  </si>
  <si>
    <t>ks</t>
  </si>
  <si>
    <t>(náklady na likvidaci 1 t odpadu)</t>
  </si>
  <si>
    <t>(náklady likvidaci 1 t odpadu)</t>
  </si>
  <si>
    <t>vstup na přechod</t>
  </si>
  <si>
    <r>
      <t>m</t>
    </r>
    <r>
      <rPr>
        <sz val="11"/>
        <color indexed="8"/>
        <rFont val="Calibri"/>
        <family val="2"/>
        <charset val="238"/>
      </rPr>
      <t>²</t>
    </r>
  </si>
  <si>
    <r>
      <t xml:space="preserve">(náklady na 1 m² čištěné plochy </t>
    </r>
    <r>
      <rPr>
        <sz val="11"/>
        <color indexed="8"/>
        <rFont val="Calibri"/>
        <family val="2"/>
        <charset val="238"/>
      </rPr>
      <t>vč. chemické látky)</t>
    </r>
  </si>
  <si>
    <t>1.1.1</t>
  </si>
  <si>
    <t>1.1.3</t>
  </si>
  <si>
    <t>1.1.7</t>
  </si>
  <si>
    <t>1.2.1</t>
  </si>
  <si>
    <t>(náklady na  1 strojně ošetřený km chodníku)</t>
  </si>
  <si>
    <t>(náklady na  1 strojně ošetřený km chodníku bez posypového materiálu)</t>
  </si>
  <si>
    <t xml:space="preserve">(náklady na odstranění   1 m3  sněhu) </t>
  </si>
  <si>
    <t>1.2.3</t>
  </si>
  <si>
    <t>1.2.4</t>
  </si>
  <si>
    <t>1.2.5</t>
  </si>
  <si>
    <t>(náklady na 1 l solného roztoku - solanky)</t>
  </si>
  <si>
    <t>l</t>
  </si>
  <si>
    <t>(náklady na rozvoz, svoz, uskladnění a údržbu 1 ks nádoby)</t>
  </si>
  <si>
    <t>1.2.2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</si>
  <si>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</si>
  <si>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</si>
  <si>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</si>
  <si>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</si>
  <si>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</si>
  <si>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</si>
  <si>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</si>
  <si>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</si>
  <si>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</si>
  <si>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</si>
  <si>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1.1.12</t>
  </si>
  <si>
    <r>
      <t xml:space="preserve"> </t>
    </r>
    <r>
      <rPr>
        <sz val="11"/>
        <color indexed="8"/>
        <rFont val="Calibri"/>
        <family val="2"/>
        <charset val="238"/>
      </rPr>
      <t>(náklady na  1 strojně ošetřený km)</t>
    </r>
  </si>
  <si>
    <t>Strojní čištění vozovek  dle čl. 1.5.2.1.</t>
  </si>
  <si>
    <t>Strojní čištění chodníků dle čl. 1.5.2.1.</t>
  </si>
  <si>
    <t>Ruční čištění dle  čl. 1.5.2.3.</t>
  </si>
  <si>
    <t>(náklady na 1 ručně ošetřený km)</t>
  </si>
  <si>
    <t>Blokové čištění dle čl. 1.5.2.4.</t>
  </si>
  <si>
    <t>(náklady na 1 ošetřený km)</t>
  </si>
  <si>
    <t>Kropení komunikací  dle čl. 1.5.2.5.</t>
  </si>
  <si>
    <t>(náklady na kropení 1 strojně ošetřeného km)</t>
  </si>
  <si>
    <t>Ekologické havárie dle čl. 1.5.2.6.1</t>
  </si>
  <si>
    <t>Komunální odpad  dle čl. 1.5.2.6.2</t>
  </si>
  <si>
    <t>Biologicky rozložitelný  odpad dle čl. 1.5.2.6.2</t>
  </si>
  <si>
    <t>Nebezpečný odpad dle čl. 1.5.2.6.2</t>
  </si>
  <si>
    <r>
      <t>m</t>
    </r>
    <r>
      <rPr>
        <sz val="11"/>
        <rFont val="Calibri"/>
        <family val="2"/>
        <charset val="238"/>
      </rPr>
      <t>²</t>
    </r>
  </si>
  <si>
    <r>
      <t>(náklady na 1 m² čištěné plochy</t>
    </r>
    <r>
      <rPr>
        <sz val="11"/>
        <rFont val="Calibri"/>
        <family val="2"/>
        <charset val="238"/>
      </rPr>
      <t>)</t>
    </r>
  </si>
  <si>
    <t>Chemické odstranění nežádoucí zeleně  dle čl. 1.5.2.7.1</t>
  </si>
  <si>
    <t>Mechanické odstranění nežádoucí zeleně  dle čl. 1.5.2.7.2</t>
  </si>
  <si>
    <t>Úklid psích exkrementů  dle čl. 1.5.2.8</t>
  </si>
  <si>
    <t>(náklady na  1 strojně ošetřený km)</t>
  </si>
  <si>
    <t>Strojní zimní údržba vozovek- plužení dle čl. 1.5.3.1.1</t>
  </si>
  <si>
    <t>Strojní zimní údržba vozovek - plužení a posyp (sůl) se solankou  dle čl. 1.5.3.1.3</t>
  </si>
  <si>
    <t xml:space="preserve">Strojní zimní údržba vozovek - plužení a posyp  dle čl. 1.5.3.1.2 </t>
  </si>
  <si>
    <t>Strojní zimní údržba chodníků - plužení  dle čl. 1.5.3.2.1</t>
  </si>
  <si>
    <t>Strojní zimní údržba chodníků - plužení a posyp  dle čl. 1.5.3.2.2</t>
  </si>
  <si>
    <t>(náklady na  1 strojně ošetřený km  bez posypového materiálu)</t>
  </si>
  <si>
    <t>(náklady na  1 strojně ošetřený km bez posypového materiálu)</t>
  </si>
  <si>
    <t>(náklady na 1 ručně ošetřený km bez posypového materiálu)</t>
  </si>
  <si>
    <t>Ruční zimní údržba dle čl. 1.5.3.3</t>
  </si>
  <si>
    <t>Zimní údržba přechodů pro chodce  dle čl. 1.5.3.4</t>
  </si>
  <si>
    <t xml:space="preserve">Odstranění sněhu   dle čl. 1.5.3.5  </t>
  </si>
  <si>
    <t>Rozmístění posypových nádob   dle čl. 1.5.3.6</t>
  </si>
  <si>
    <t>Posypový materiál inertní - štěrk frakce 2-5 mm  dle čl. 1.5.3.7</t>
  </si>
  <si>
    <t>Posypový materiál inertní - štěrk frakce 4-8 mm  dle čl. 1.5.3.7</t>
  </si>
  <si>
    <t>Posypový materiál inertní - písek  dle čl. 1.5.3.7</t>
  </si>
  <si>
    <t>Posypový materiál - sůl (chlorid sodný)  dle čl. 1.5.3.7</t>
  </si>
  <si>
    <t>Posypový materiál - sůl (chlorid vápenatý)  dle čl. 1.5.3.7</t>
  </si>
  <si>
    <t xml:space="preserve"> Solanka  dle čl. 1.5.3.7</t>
  </si>
  <si>
    <t>1.2.16</t>
  </si>
  <si>
    <t>Zimní údržba komunikací (vozovek a chodníků) - ZUK</t>
  </si>
  <si>
    <t>měsíc</t>
  </si>
  <si>
    <t>(paušální pohotovost včetně 6 500 km najetých km při zimní údržbě komunikací v jednom zimním období)</t>
  </si>
  <si>
    <t>Pohotovost ZUK dle čl. 1.5.3.</t>
  </si>
  <si>
    <t>Předpokládaný objem MJ za 2 roky</t>
  </si>
  <si>
    <t>Celková cena  za  2 roky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</si>
</sst>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_K_č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8">
    <xf numFmtId="0" fontId="0" fillId="0" borderId="0" xfId="0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right"/>
    </xf>
    <xf numFmtId="164" fontId="3" fillId="0" borderId="0" xfId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3" borderId="4" xfId="0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 applyProtection="1">
      <alignment horizontal="right"/>
    </xf>
    <xf numFmtId="0" fontId="8" fillId="0" borderId="5" xfId="0" applyFont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center"/>
    </xf>
    <xf numFmtId="164" fontId="6" fillId="0" borderId="5" xfId="1" applyFont="1" applyFill="1" applyBorder="1" applyAlignment="1" applyProtection="1">
      <alignment horizontal="right"/>
    </xf>
    <xf numFmtId="39" fontId="6" fillId="0" borderId="4" xfId="1" applyNumberFormat="1" applyFont="1" applyFill="1" applyBorder="1" applyAlignment="1" applyProtection="1">
      <alignment horizontal="center"/>
      <protection locked="0"/>
    </xf>
    <xf numFmtId="39" fontId="6" fillId="0" borderId="4" xfId="1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 applyProtection="1">
      <alignment horizontal="right"/>
    </xf>
    <xf numFmtId="0" fontId="6" fillId="0" borderId="7" xfId="0" applyFont="1" applyBorder="1" applyAlignment="1" applyProtection="1">
      <alignment wrapText="1"/>
    </xf>
    <xf numFmtId="0" fontId="6" fillId="0" borderId="6" xfId="0" applyFont="1" applyFill="1" applyBorder="1" applyAlignment="1" applyProtection="1">
      <alignment horizontal="center"/>
    </xf>
    <xf numFmtId="164" fontId="6" fillId="0" borderId="7" xfId="1" applyFont="1" applyFill="1" applyBorder="1" applyAlignment="1" applyProtection="1">
      <alignment horizontal="right"/>
    </xf>
    <xf numFmtId="164" fontId="6" fillId="0" borderId="6" xfId="1" applyFont="1" applyFill="1" applyBorder="1" applyAlignment="1" applyProtection="1">
      <alignment horizontal="center"/>
      <protection locked="0"/>
    </xf>
    <xf numFmtId="164" fontId="6" fillId="0" borderId="6" xfId="1" applyFont="1" applyFill="1" applyBorder="1" applyAlignment="1">
      <alignment horizontal="center"/>
    </xf>
    <xf numFmtId="39" fontId="0" fillId="0" borderId="0" xfId="0" applyNumberFormat="1" applyFont="1" applyFill="1" applyBorder="1"/>
    <xf numFmtId="39" fontId="6" fillId="0" borderId="8" xfId="1" applyNumberFormat="1" applyFont="1" applyFill="1" applyBorder="1" applyAlignment="1" applyProtection="1">
      <alignment horizontal="center"/>
      <protection locked="0"/>
    </xf>
    <xf numFmtId="39" fontId="6" fillId="0" borderId="8" xfId="1" applyNumberFormat="1" applyFont="1" applyFill="1" applyBorder="1" applyAlignment="1">
      <alignment horizontal="center"/>
    </xf>
    <xf numFmtId="164" fontId="6" fillId="0" borderId="8" xfId="1" applyFont="1" applyFill="1" applyBorder="1" applyAlignment="1" applyProtection="1">
      <alignment horizontal="center"/>
      <protection locked="0"/>
    </xf>
    <xf numFmtId="164" fontId="6" fillId="0" borderId="8" xfId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right"/>
    </xf>
    <xf numFmtId="39" fontId="3" fillId="0" borderId="8" xfId="1" applyNumberFormat="1" applyFont="1" applyFill="1" applyBorder="1" applyAlignment="1" applyProtection="1">
      <alignment horizontal="center"/>
      <protection locked="0"/>
    </xf>
    <xf numFmtId="39" fontId="3" fillId="0" borderId="8" xfId="1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 applyProtection="1">
      <alignment horizontal="right"/>
    </xf>
    <xf numFmtId="164" fontId="3" fillId="0" borderId="8" xfId="1" applyFont="1" applyFill="1" applyBorder="1" applyAlignment="1" applyProtection="1">
      <alignment horizontal="center"/>
      <protection locked="0"/>
    </xf>
    <xf numFmtId="164" fontId="3" fillId="0" borderId="8" xfId="1" applyFont="1" applyFill="1" applyBorder="1" applyAlignment="1">
      <alignment horizontal="center"/>
    </xf>
    <xf numFmtId="0" fontId="9" fillId="0" borderId="7" xfId="0" applyFont="1" applyBorder="1" applyAlignment="1" applyProtection="1">
      <alignment wrapText="1"/>
    </xf>
    <xf numFmtId="0" fontId="5" fillId="0" borderId="0" xfId="0" applyFont="1" applyFill="1" applyBorder="1"/>
    <xf numFmtId="10" fontId="5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wrapText="1"/>
    </xf>
    <xf numFmtId="2" fontId="5" fillId="0" borderId="0" xfId="0" applyNumberFormat="1" applyFont="1" applyFill="1" applyBorder="1"/>
    <xf numFmtId="49" fontId="6" fillId="0" borderId="8" xfId="0" applyNumberFormat="1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center"/>
    </xf>
    <xf numFmtId="164" fontId="6" fillId="0" borderId="0" xfId="1" applyFont="1" applyFill="1" applyBorder="1" applyAlignment="1" applyProtection="1">
      <alignment horizontal="right"/>
    </xf>
    <xf numFmtId="49" fontId="10" fillId="0" borderId="9" xfId="0" applyNumberFormat="1" applyFont="1" applyFill="1" applyBorder="1" applyAlignment="1" applyProtection="1">
      <alignment horizontal="right"/>
    </xf>
    <xf numFmtId="0" fontId="10" fillId="0" borderId="9" xfId="0" applyFont="1" applyBorder="1" applyAlignment="1">
      <alignment wrapText="1"/>
    </xf>
    <xf numFmtId="0" fontId="10" fillId="0" borderId="2" xfId="0" applyFont="1" applyFill="1" applyBorder="1" applyAlignment="1" applyProtection="1">
      <alignment horizontal="center"/>
    </xf>
    <xf numFmtId="164" fontId="10" fillId="0" borderId="2" xfId="1" applyFont="1" applyFill="1" applyBorder="1" applyAlignment="1" applyProtection="1">
      <alignment horizontal="right"/>
    </xf>
    <xf numFmtId="164" fontId="10" fillId="0" borderId="10" xfId="1" applyFont="1" applyFill="1" applyBorder="1" applyAlignment="1" applyProtection="1">
      <alignment horizontal="center"/>
      <protection locked="0"/>
    </xf>
    <xf numFmtId="165" fontId="10" fillId="0" borderId="10" xfId="1" applyNumberFormat="1" applyFont="1" applyFill="1" applyBorder="1" applyAlignment="1">
      <alignment horizontal="center"/>
    </xf>
    <xf numFmtId="0" fontId="11" fillId="0" borderId="0" xfId="0" applyFont="1" applyFill="1" applyBorder="1"/>
    <xf numFmtId="10" fontId="4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49" fontId="10" fillId="3" borderId="4" xfId="0" applyNumberFormat="1" applyFont="1" applyFill="1" applyBorder="1" applyAlignment="1">
      <alignment horizontal="right"/>
    </xf>
    <xf numFmtId="49" fontId="6" fillId="0" borderId="4" xfId="0" applyNumberFormat="1" applyFont="1" applyFill="1" applyBorder="1" applyAlignment="1">
      <alignment horizontal="right"/>
    </xf>
    <xf numFmtId="0" fontId="8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164" fontId="6" fillId="0" borderId="11" xfId="1" applyFont="1" applyBorder="1" applyAlignment="1" applyProtection="1">
      <alignment horizontal="right"/>
    </xf>
    <xf numFmtId="39" fontId="6" fillId="0" borderId="12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right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13" xfId="1" applyFont="1" applyBorder="1" applyAlignment="1" applyProtection="1">
      <alignment horizontal="right"/>
    </xf>
    <xf numFmtId="164" fontId="6" fillId="0" borderId="6" xfId="1" applyFont="1" applyBorder="1" applyAlignment="1" applyProtection="1">
      <alignment horizontal="center"/>
      <protection locked="0"/>
    </xf>
    <xf numFmtId="164" fontId="6" fillId="0" borderId="10" xfId="1" applyFont="1" applyBorder="1" applyAlignment="1">
      <alignment horizontal="center"/>
    </xf>
    <xf numFmtId="49" fontId="6" fillId="0" borderId="4" xfId="0" applyNumberFormat="1" applyFont="1" applyFill="1" applyBorder="1" applyAlignment="1">
      <alignment horizontal="right" vertical="top"/>
    </xf>
    <xf numFmtId="0" fontId="8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39" fontId="6" fillId="0" borderId="4" xfId="1" applyNumberFormat="1" applyFont="1" applyFill="1" applyBorder="1" applyAlignment="1" applyProtection="1">
      <alignment horizontal="center" vertical="top"/>
      <protection locked="0"/>
    </xf>
    <xf numFmtId="39" fontId="6" fillId="0" borderId="12" xfId="1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164" fontId="6" fillId="0" borderId="11" xfId="1" applyFont="1" applyBorder="1" applyAlignment="1" applyProtection="1">
      <alignment horizontal="right" vertical="top"/>
    </xf>
    <xf numFmtId="0" fontId="0" fillId="0" borderId="0" xfId="0" applyFont="1" applyFill="1" applyBorder="1" applyAlignment="1">
      <alignment vertical="top"/>
    </xf>
    <xf numFmtId="10" fontId="0" fillId="0" borderId="0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6" fillId="0" borderId="8" xfId="1" applyFont="1" applyBorder="1" applyAlignment="1" applyProtection="1">
      <alignment horizontal="center" vertical="top"/>
      <protection locked="0"/>
    </xf>
    <xf numFmtId="164" fontId="6" fillId="0" borderId="14" xfId="1" applyFont="1" applyBorder="1" applyAlignment="1">
      <alignment horizontal="center" vertical="top"/>
    </xf>
    <xf numFmtId="0" fontId="0" fillId="0" borderId="0" xfId="0" applyFont="1" applyFill="1" applyBorder="1" applyAlignment="1"/>
    <xf numFmtId="164" fontId="6" fillId="0" borderId="11" xfId="1" applyFont="1" applyBorder="1" applyAlignment="1">
      <alignment horizontal="right"/>
    </xf>
    <xf numFmtId="164" fontId="6" fillId="0" borderId="13" xfId="1" applyFont="1" applyBorder="1" applyAlignment="1">
      <alignment horizontal="right"/>
    </xf>
    <xf numFmtId="0" fontId="8" fillId="0" borderId="8" xfId="0" applyFont="1" applyBorder="1" applyAlignment="1">
      <alignment wrapText="1"/>
    </xf>
    <xf numFmtId="164" fontId="6" fillId="0" borderId="15" xfId="1" applyFont="1" applyBorder="1" applyAlignment="1">
      <alignment horizontal="right"/>
    </xf>
    <xf numFmtId="0" fontId="6" fillId="0" borderId="8" xfId="0" applyFont="1" applyBorder="1" applyAlignment="1">
      <alignment horizontal="center" wrapText="1"/>
    </xf>
    <xf numFmtId="165" fontId="4" fillId="0" borderId="3" xfId="1" applyNumberFormat="1" applyFont="1" applyFill="1" applyBorder="1" applyAlignment="1">
      <alignment horizontal="center"/>
    </xf>
    <xf numFmtId="0" fontId="10" fillId="0" borderId="0" xfId="0" applyFont="1" applyFill="1" applyBorder="1"/>
    <xf numFmtId="49" fontId="0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right" vertical="center" wrapText="1"/>
    </xf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39" fontId="3" fillId="3" borderId="1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49" fontId="10" fillId="4" borderId="0" xfId="0" applyNumberFormat="1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164" fontId="17" fillId="4" borderId="0" xfId="1" applyFont="1" applyFill="1" applyBorder="1" applyAlignment="1">
      <alignment horizontal="right" vertical="center" wrapText="1"/>
    </xf>
    <xf numFmtId="164" fontId="17" fillId="4" borderId="0" xfId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164" fontId="6" fillId="0" borderId="7" xfId="1" applyFont="1" applyBorder="1" applyAlignment="1">
      <alignment horizontal="right"/>
    </xf>
    <xf numFmtId="164" fontId="6" fillId="0" borderId="6" xfId="1" applyFont="1" applyBorder="1" applyAlignment="1">
      <alignment horizontal="center"/>
    </xf>
    <xf numFmtId="164" fontId="6" fillId="0" borderId="5" xfId="1" applyFont="1" applyBorder="1" applyAlignment="1">
      <alignment horizontal="right"/>
    </xf>
    <xf numFmtId="49" fontId="4" fillId="0" borderId="13" xfId="0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164" fontId="4" fillId="0" borderId="7" xfId="1" applyFont="1" applyFill="1" applyBorder="1" applyAlignment="1">
      <alignment horizontal="right"/>
    </xf>
    <xf numFmtId="164" fontId="4" fillId="0" borderId="10" xfId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8" fillId="0" borderId="5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topLeftCell="C55" workbookViewId="0">
      <selection activeCell="E59" sqref="E59"/>
    </sheetView>
  </sheetViews>
  <sheetFormatPr defaultColWidth="8.88671875" defaultRowHeight="14.4" x14ac:dyDescent="0.3"/>
  <cols>
    <col min="1" max="1" width="8.33203125" style="1" customWidth="1"/>
    <col min="2" max="2" width="80.6640625" style="2" customWidth="1"/>
    <col min="3" max="3" width="9.44140625" style="3" customWidth="1"/>
    <col min="4" max="4" width="19.88671875" style="4" customWidth="1"/>
    <col min="5" max="5" width="21.88671875" style="5" customWidth="1"/>
    <col min="6" max="6" width="24.5546875" style="5" customWidth="1"/>
    <col min="7" max="7" width="8.88671875" style="3" customWidth="1"/>
    <col min="8" max="8" width="8.88671875" style="6"/>
    <col min="9" max="9" width="8.88671875" style="3"/>
    <col min="10" max="10" width="26.109375" style="3" customWidth="1"/>
    <col min="11" max="16384" width="8.88671875" style="3"/>
  </cols>
  <sheetData>
    <row r="1" spans="1:10" x14ac:dyDescent="0.3">
      <c r="F1" s="4" t="s">
        <v>30</v>
      </c>
    </row>
    <row r="2" spans="1:10" ht="30.75" customHeight="1" x14ac:dyDescent="0.3">
      <c r="A2" s="147" t="s">
        <v>29</v>
      </c>
      <c r="B2" s="147"/>
      <c r="C2" s="147"/>
      <c r="D2" s="147"/>
      <c r="E2" s="147"/>
      <c r="F2" s="147"/>
    </row>
    <row r="3" spans="1:10" x14ac:dyDescent="0.3">
      <c r="A3" s="7"/>
      <c r="C3" s="8"/>
      <c r="D3" s="9"/>
      <c r="E3" s="10"/>
      <c r="F3" s="10"/>
    </row>
    <row r="4" spans="1:10" s="17" customFormat="1" ht="46.8" x14ac:dyDescent="0.3">
      <c r="A4" s="11" t="s">
        <v>4</v>
      </c>
      <c r="B4" s="12" t="s">
        <v>0</v>
      </c>
      <c r="C4" s="13" t="s">
        <v>1</v>
      </c>
      <c r="D4" s="14" t="s">
        <v>108</v>
      </c>
      <c r="E4" s="15" t="s">
        <v>17</v>
      </c>
      <c r="F4" s="16" t="s">
        <v>109</v>
      </c>
      <c r="H4" s="18"/>
    </row>
    <row r="5" spans="1:10" ht="15.6" x14ac:dyDescent="0.3">
      <c r="A5" s="19"/>
      <c r="B5" s="148" t="s">
        <v>7</v>
      </c>
      <c r="C5" s="149"/>
      <c r="D5" s="149"/>
      <c r="E5" s="149"/>
      <c r="F5" s="150"/>
    </row>
    <row r="6" spans="1:10" ht="15.6" x14ac:dyDescent="0.3">
      <c r="A6" s="20" t="s">
        <v>5</v>
      </c>
      <c r="B6" s="151" t="s">
        <v>8</v>
      </c>
      <c r="C6" s="152"/>
      <c r="D6" s="152"/>
      <c r="E6" s="153"/>
      <c r="F6" s="154"/>
      <c r="H6" s="21"/>
    </row>
    <row r="7" spans="1:10" x14ac:dyDescent="0.3">
      <c r="A7" s="22" t="s">
        <v>41</v>
      </c>
      <c r="B7" s="23" t="s">
        <v>67</v>
      </c>
      <c r="C7" s="24" t="s">
        <v>2</v>
      </c>
      <c r="D7" s="25">
        <v>6500</v>
      </c>
      <c r="E7" s="26">
        <v>0</v>
      </c>
      <c r="F7" s="27">
        <f>PRODUCT(D7:E7)</f>
        <v>0</v>
      </c>
      <c r="H7" s="21"/>
    </row>
    <row r="8" spans="1:10" x14ac:dyDescent="0.3">
      <c r="A8" s="28"/>
      <c r="B8" s="29" t="s">
        <v>66</v>
      </c>
      <c r="C8" s="30"/>
      <c r="D8" s="31"/>
      <c r="E8" s="32"/>
      <c r="F8" s="33"/>
      <c r="H8" s="21"/>
      <c r="J8" s="34"/>
    </row>
    <row r="9" spans="1:10" x14ac:dyDescent="0.3">
      <c r="A9" s="22" t="s">
        <v>9</v>
      </c>
      <c r="B9" s="23" t="s">
        <v>68</v>
      </c>
      <c r="C9" s="24" t="s">
        <v>2</v>
      </c>
      <c r="D9" s="25">
        <v>5500</v>
      </c>
      <c r="E9" s="26">
        <v>0</v>
      </c>
      <c r="F9" s="27">
        <f>PRODUCT(D9:E9)</f>
        <v>0</v>
      </c>
      <c r="H9" s="21"/>
    </row>
    <row r="10" spans="1:10" x14ac:dyDescent="0.3">
      <c r="A10" s="28"/>
      <c r="B10" s="29" t="s">
        <v>66</v>
      </c>
      <c r="C10" s="30"/>
      <c r="D10" s="31"/>
      <c r="E10" s="32"/>
      <c r="F10" s="33"/>
      <c r="H10" s="21"/>
    </row>
    <row r="11" spans="1:10" x14ac:dyDescent="0.3">
      <c r="A11" s="22" t="s">
        <v>42</v>
      </c>
      <c r="B11" s="23" t="s">
        <v>69</v>
      </c>
      <c r="C11" s="24" t="s">
        <v>2</v>
      </c>
      <c r="D11" s="25">
        <v>650</v>
      </c>
      <c r="E11" s="26">
        <v>0</v>
      </c>
      <c r="F11" s="27">
        <f>PRODUCT(D11:E11)</f>
        <v>0</v>
      </c>
      <c r="H11" s="21"/>
    </row>
    <row r="12" spans="1:10" x14ac:dyDescent="0.3">
      <c r="A12" s="28"/>
      <c r="B12" s="39" t="s">
        <v>70</v>
      </c>
      <c r="C12" s="30"/>
      <c r="D12" s="31"/>
      <c r="E12" s="32"/>
      <c r="F12" s="33"/>
      <c r="H12" s="21"/>
    </row>
    <row r="13" spans="1:10" s="47" customFormat="1" x14ac:dyDescent="0.3">
      <c r="A13" s="22" t="s">
        <v>10</v>
      </c>
      <c r="B13" s="23" t="s">
        <v>71</v>
      </c>
      <c r="C13" s="24" t="s">
        <v>2</v>
      </c>
      <c r="D13" s="25">
        <v>400</v>
      </c>
      <c r="E13" s="26">
        <v>0</v>
      </c>
      <c r="F13" s="36">
        <f>PRODUCT(D13:E13)</f>
        <v>0</v>
      </c>
      <c r="H13" s="48"/>
    </row>
    <row r="14" spans="1:10" s="47" customFormat="1" x14ac:dyDescent="0.3">
      <c r="A14" s="28"/>
      <c r="B14" s="49" t="s">
        <v>72</v>
      </c>
      <c r="C14" s="30"/>
      <c r="D14" s="31"/>
      <c r="E14" s="32"/>
      <c r="F14" s="38"/>
      <c r="H14" s="48"/>
    </row>
    <row r="15" spans="1:10" x14ac:dyDescent="0.3">
      <c r="A15" s="22" t="s">
        <v>11</v>
      </c>
      <c r="B15" s="23" t="s">
        <v>73</v>
      </c>
      <c r="C15" s="24" t="s">
        <v>2</v>
      </c>
      <c r="D15" s="25">
        <v>100</v>
      </c>
      <c r="E15" s="26">
        <v>0</v>
      </c>
      <c r="F15" s="27">
        <f>PRODUCT(D15:E15)</f>
        <v>0</v>
      </c>
      <c r="H15" s="21"/>
    </row>
    <row r="16" spans="1:10" x14ac:dyDescent="0.3">
      <c r="A16" s="28"/>
      <c r="B16" s="49" t="s">
        <v>74</v>
      </c>
      <c r="C16" s="30"/>
      <c r="D16" s="31"/>
      <c r="E16" s="32"/>
      <c r="F16" s="33"/>
      <c r="H16" s="21"/>
    </row>
    <row r="17" spans="1:10" s="47" customFormat="1" x14ac:dyDescent="0.3">
      <c r="A17" s="40" t="s">
        <v>12</v>
      </c>
      <c r="B17" s="23" t="s">
        <v>75</v>
      </c>
      <c r="C17" s="24" t="s">
        <v>20</v>
      </c>
      <c r="D17" s="25">
        <v>30</v>
      </c>
      <c r="E17" s="41">
        <v>0</v>
      </c>
      <c r="F17" s="42">
        <f>PRODUCT(D17:E17)</f>
        <v>0</v>
      </c>
      <c r="H17" s="21"/>
      <c r="J17" s="50"/>
    </row>
    <row r="18" spans="1:10" s="47" customFormat="1" ht="15.6" x14ac:dyDescent="0.3">
      <c r="A18" s="43"/>
      <c r="B18" s="46" t="s">
        <v>23</v>
      </c>
      <c r="C18" s="30"/>
      <c r="D18" s="31"/>
      <c r="E18" s="44"/>
      <c r="F18" s="45"/>
      <c r="H18" s="21"/>
      <c r="J18" s="50"/>
    </row>
    <row r="19" spans="1:10" s="47" customFormat="1" x14ac:dyDescent="0.3">
      <c r="A19" s="22" t="s">
        <v>43</v>
      </c>
      <c r="B19" s="23" t="s">
        <v>76</v>
      </c>
      <c r="C19" s="24" t="s">
        <v>3</v>
      </c>
      <c r="D19" s="25">
        <v>1</v>
      </c>
      <c r="E19" s="26">
        <v>0</v>
      </c>
      <c r="F19" s="27">
        <f>PRODUCT(D19:E19)</f>
        <v>0</v>
      </c>
      <c r="H19" s="21"/>
      <c r="J19" s="50"/>
    </row>
    <row r="20" spans="1:10" s="47" customFormat="1" x14ac:dyDescent="0.3">
      <c r="A20" s="28"/>
      <c r="B20" s="29" t="s">
        <v>36</v>
      </c>
      <c r="C20" s="30"/>
      <c r="D20" s="31"/>
      <c r="E20" s="32"/>
      <c r="F20" s="33"/>
      <c r="H20" s="21"/>
      <c r="J20" s="50"/>
    </row>
    <row r="21" spans="1:10" s="47" customFormat="1" x14ac:dyDescent="0.3">
      <c r="A21" s="22" t="s">
        <v>13</v>
      </c>
      <c r="B21" s="23" t="s">
        <v>77</v>
      </c>
      <c r="C21" s="24" t="s">
        <v>3</v>
      </c>
      <c r="D21" s="25">
        <v>1</v>
      </c>
      <c r="E21" s="26">
        <v>0</v>
      </c>
      <c r="F21" s="27">
        <f>PRODUCT(D21:E21)</f>
        <v>0</v>
      </c>
      <c r="H21" s="21"/>
      <c r="J21" s="50"/>
    </row>
    <row r="22" spans="1:10" s="47" customFormat="1" x14ac:dyDescent="0.3">
      <c r="A22" s="28"/>
      <c r="B22" s="29" t="s">
        <v>36</v>
      </c>
      <c r="C22" s="30"/>
      <c r="D22" s="31"/>
      <c r="E22" s="32"/>
      <c r="F22" s="33"/>
      <c r="H22" s="21"/>
      <c r="J22" s="50"/>
    </row>
    <row r="23" spans="1:10" s="47" customFormat="1" x14ac:dyDescent="0.3">
      <c r="A23" s="51" t="s">
        <v>14</v>
      </c>
      <c r="B23" s="23" t="s">
        <v>78</v>
      </c>
      <c r="C23" s="52" t="s">
        <v>3</v>
      </c>
      <c r="D23" s="53">
        <v>1</v>
      </c>
      <c r="E23" s="26">
        <v>0</v>
      </c>
      <c r="F23" s="27">
        <f>PRODUCT(D23:E23)</f>
        <v>0</v>
      </c>
      <c r="H23" s="21"/>
      <c r="J23" s="50"/>
    </row>
    <row r="24" spans="1:10" s="47" customFormat="1" x14ac:dyDescent="0.3">
      <c r="A24" s="51"/>
      <c r="B24" s="29" t="s">
        <v>37</v>
      </c>
      <c r="C24" s="52"/>
      <c r="D24" s="53"/>
      <c r="E24" s="32"/>
      <c r="F24" s="33"/>
      <c r="H24" s="21"/>
      <c r="J24" s="50"/>
    </row>
    <row r="25" spans="1:10" s="47" customFormat="1" x14ac:dyDescent="0.3">
      <c r="A25" s="22" t="s">
        <v>15</v>
      </c>
      <c r="B25" s="23" t="s">
        <v>81</v>
      </c>
      <c r="C25" s="24" t="s">
        <v>39</v>
      </c>
      <c r="D25" s="25">
        <v>75000</v>
      </c>
      <c r="E25" s="26">
        <v>0</v>
      </c>
      <c r="F25" s="36">
        <f>PRODUCT(D25:E25)</f>
        <v>0</v>
      </c>
      <c r="H25" s="21"/>
      <c r="J25" s="50"/>
    </row>
    <row r="26" spans="1:10" s="47" customFormat="1" x14ac:dyDescent="0.3">
      <c r="A26" s="28"/>
      <c r="B26" s="29" t="s">
        <v>40</v>
      </c>
      <c r="C26" s="30"/>
      <c r="D26" s="31"/>
      <c r="E26" s="32"/>
      <c r="F26" s="38"/>
      <c r="H26" s="21"/>
      <c r="J26" s="50"/>
    </row>
    <row r="27" spans="1:10" s="47" customFormat="1" x14ac:dyDescent="0.3">
      <c r="A27" s="22" t="s">
        <v>16</v>
      </c>
      <c r="B27" s="23" t="s">
        <v>82</v>
      </c>
      <c r="C27" s="24" t="s">
        <v>79</v>
      </c>
      <c r="D27" s="25">
        <v>75000</v>
      </c>
      <c r="E27" s="35">
        <v>0</v>
      </c>
      <c r="F27" s="27">
        <f>PRODUCT(D27:E27)</f>
        <v>0</v>
      </c>
      <c r="H27" s="48"/>
      <c r="J27" s="50"/>
    </row>
    <row r="28" spans="1:10" s="47" customFormat="1" x14ac:dyDescent="0.3">
      <c r="A28" s="28"/>
      <c r="B28" s="29" t="s">
        <v>80</v>
      </c>
      <c r="C28" s="30"/>
      <c r="D28" s="31"/>
      <c r="E28" s="37"/>
      <c r="F28" s="33"/>
      <c r="H28" s="48"/>
      <c r="J28" s="50"/>
    </row>
    <row r="29" spans="1:10" s="47" customFormat="1" x14ac:dyDescent="0.3">
      <c r="A29" s="22" t="s">
        <v>65</v>
      </c>
      <c r="B29" s="23" t="s">
        <v>83</v>
      </c>
      <c r="C29" s="24" t="s">
        <v>39</v>
      </c>
      <c r="D29" s="25">
        <v>5000</v>
      </c>
      <c r="E29" s="26">
        <v>0</v>
      </c>
      <c r="F29" s="27">
        <f>PRODUCT(D29:E29)</f>
        <v>0</v>
      </c>
      <c r="H29" s="21"/>
      <c r="J29" s="50"/>
    </row>
    <row r="30" spans="1:10" s="47" customFormat="1" x14ac:dyDescent="0.3">
      <c r="A30" s="28"/>
      <c r="B30" s="29" t="s">
        <v>24</v>
      </c>
      <c r="C30" s="30"/>
      <c r="D30" s="31"/>
      <c r="E30" s="32"/>
      <c r="F30" s="33"/>
      <c r="H30" s="21"/>
      <c r="J30" s="50"/>
    </row>
    <row r="31" spans="1:10" s="60" customFormat="1" x14ac:dyDescent="0.3">
      <c r="A31" s="54"/>
      <c r="B31" s="55" t="s">
        <v>32</v>
      </c>
      <c r="C31" s="56"/>
      <c r="D31" s="57"/>
      <c r="E31" s="58"/>
      <c r="F31" s="59">
        <f>SUM(F7:F30)</f>
        <v>0</v>
      </c>
      <c r="H31" s="61"/>
      <c r="J31" s="62"/>
    </row>
    <row r="32" spans="1:10" s="128" customFormat="1" ht="21" customHeight="1" x14ac:dyDescent="0.3">
      <c r="A32" s="123"/>
      <c r="B32" s="124"/>
      <c r="C32" s="125"/>
      <c r="D32" s="126"/>
      <c r="E32" s="127"/>
      <c r="F32" s="127"/>
      <c r="H32" s="129"/>
    </row>
    <row r="33" spans="1:8" ht="15.6" x14ac:dyDescent="0.3">
      <c r="A33" s="63" t="s">
        <v>6</v>
      </c>
      <c r="B33" s="155" t="s">
        <v>104</v>
      </c>
      <c r="C33" s="156"/>
      <c r="D33" s="156"/>
      <c r="E33" s="156"/>
      <c r="F33" s="157"/>
    </row>
    <row r="34" spans="1:8" s="47" customFormat="1" x14ac:dyDescent="0.3">
      <c r="A34" s="64" t="s">
        <v>44</v>
      </c>
      <c r="B34" s="65" t="s">
        <v>85</v>
      </c>
      <c r="C34" s="66" t="s">
        <v>2</v>
      </c>
      <c r="D34" s="67">
        <v>500</v>
      </c>
      <c r="E34" s="26">
        <v>0</v>
      </c>
      <c r="F34" s="68">
        <f>PRODUCT(D34:E34)</f>
        <v>0</v>
      </c>
      <c r="H34" s="69"/>
    </row>
    <row r="35" spans="1:8" s="47" customFormat="1" x14ac:dyDescent="0.3">
      <c r="A35" s="70"/>
      <c r="B35" s="71" t="s">
        <v>84</v>
      </c>
      <c r="C35" s="72"/>
      <c r="D35" s="73"/>
      <c r="E35" s="74"/>
      <c r="F35" s="75"/>
      <c r="H35" s="69"/>
    </row>
    <row r="36" spans="1:8" s="47" customFormat="1" x14ac:dyDescent="0.3">
      <c r="A36" s="76" t="s">
        <v>54</v>
      </c>
      <c r="B36" s="77" t="s">
        <v>87</v>
      </c>
      <c r="C36" s="78" t="s">
        <v>2</v>
      </c>
      <c r="D36" s="67">
        <v>2500</v>
      </c>
      <c r="E36" s="79">
        <v>0</v>
      </c>
      <c r="F36" s="80">
        <f>PRODUCT(D36:E36)</f>
        <v>0</v>
      </c>
      <c r="H36" s="69"/>
    </row>
    <row r="37" spans="1:8" s="47" customFormat="1" x14ac:dyDescent="0.3">
      <c r="A37" s="70"/>
      <c r="B37" s="71" t="s">
        <v>90</v>
      </c>
      <c r="C37" s="81"/>
      <c r="D37" s="73"/>
      <c r="E37" s="74"/>
      <c r="F37" s="75"/>
      <c r="H37" s="69"/>
    </row>
    <row r="38" spans="1:8" s="83" customFormat="1" ht="15" customHeight="1" x14ac:dyDescent="0.3">
      <c r="A38" s="76" t="s">
        <v>48</v>
      </c>
      <c r="B38" s="77" t="s">
        <v>86</v>
      </c>
      <c r="C38" s="78" t="s">
        <v>2</v>
      </c>
      <c r="D38" s="82">
        <v>1750</v>
      </c>
      <c r="E38" s="79">
        <v>0</v>
      </c>
      <c r="F38" s="80">
        <f>PRODUCT(D38:E38)</f>
        <v>0</v>
      </c>
      <c r="H38" s="84"/>
    </row>
    <row r="39" spans="1:8" s="83" customFormat="1" x14ac:dyDescent="0.3">
      <c r="A39" s="85"/>
      <c r="B39" s="86" t="s">
        <v>91</v>
      </c>
      <c r="C39" s="87"/>
      <c r="D39" s="73"/>
      <c r="E39" s="88"/>
      <c r="F39" s="89"/>
      <c r="H39" s="84"/>
    </row>
    <row r="40" spans="1:8" s="47" customFormat="1" x14ac:dyDescent="0.3">
      <c r="A40" s="64" t="s">
        <v>49</v>
      </c>
      <c r="B40" s="65" t="s">
        <v>88</v>
      </c>
      <c r="C40" s="66" t="s">
        <v>2</v>
      </c>
      <c r="D40" s="91">
        <v>2500</v>
      </c>
      <c r="E40" s="26">
        <v>0</v>
      </c>
      <c r="F40" s="68">
        <f>PRODUCT(D40:E40)</f>
        <v>0</v>
      </c>
      <c r="H40" s="48"/>
    </row>
    <row r="41" spans="1:8" s="47" customFormat="1" x14ac:dyDescent="0.3">
      <c r="A41" s="70"/>
      <c r="B41" s="71" t="s">
        <v>45</v>
      </c>
      <c r="C41" s="72"/>
      <c r="D41" s="92"/>
      <c r="E41" s="74"/>
      <c r="F41" s="75"/>
      <c r="H41" s="48"/>
    </row>
    <row r="42" spans="1:8" s="47" customFormat="1" x14ac:dyDescent="0.3">
      <c r="A42" s="64" t="s">
        <v>50</v>
      </c>
      <c r="B42" s="65" t="s">
        <v>89</v>
      </c>
      <c r="C42" s="66" t="s">
        <v>2</v>
      </c>
      <c r="D42" s="91">
        <v>5000</v>
      </c>
      <c r="E42" s="26">
        <v>0</v>
      </c>
      <c r="F42" s="68">
        <f>PRODUCT(D42:E42)</f>
        <v>0</v>
      </c>
      <c r="H42" s="48"/>
    </row>
    <row r="43" spans="1:8" s="47" customFormat="1" x14ac:dyDescent="0.3">
      <c r="A43" s="70"/>
      <c r="B43" s="71" t="s">
        <v>46</v>
      </c>
      <c r="C43" s="72"/>
      <c r="D43" s="92"/>
      <c r="E43" s="74"/>
      <c r="F43" s="75"/>
      <c r="H43" s="48"/>
    </row>
    <row r="44" spans="1:8" s="47" customFormat="1" x14ac:dyDescent="0.3">
      <c r="A44" s="64" t="s">
        <v>55</v>
      </c>
      <c r="B44" s="65" t="s">
        <v>93</v>
      </c>
      <c r="C44" s="66" t="s">
        <v>2</v>
      </c>
      <c r="D44" s="91">
        <v>200</v>
      </c>
      <c r="E44" s="26">
        <v>0</v>
      </c>
      <c r="F44" s="68">
        <f>PRODUCT(D44:E44)</f>
        <v>0</v>
      </c>
      <c r="H44" s="48"/>
    </row>
    <row r="45" spans="1:8" s="47" customFormat="1" x14ac:dyDescent="0.3">
      <c r="A45" s="70"/>
      <c r="B45" s="39" t="s">
        <v>92</v>
      </c>
      <c r="C45" s="72"/>
      <c r="D45" s="92"/>
      <c r="E45" s="74"/>
      <c r="F45" s="75"/>
      <c r="H45" s="48"/>
    </row>
    <row r="46" spans="1:8" ht="28.8" x14ac:dyDescent="0.3">
      <c r="A46" s="64" t="s">
        <v>56</v>
      </c>
      <c r="B46" s="93" t="s">
        <v>94</v>
      </c>
      <c r="C46" s="95" t="s">
        <v>38</v>
      </c>
      <c r="D46" s="94">
        <v>7500</v>
      </c>
      <c r="E46" s="26">
        <v>0</v>
      </c>
      <c r="F46" s="68">
        <f>PRODUCT(D46:E46)</f>
        <v>0</v>
      </c>
      <c r="H46" s="21"/>
    </row>
    <row r="47" spans="1:8" x14ac:dyDescent="0.3">
      <c r="A47" s="70"/>
      <c r="B47" s="71" t="s">
        <v>25</v>
      </c>
      <c r="C47" s="72"/>
      <c r="D47" s="92"/>
      <c r="E47" s="74"/>
      <c r="F47" s="75"/>
    </row>
    <row r="48" spans="1:8" s="90" customFormat="1" x14ac:dyDescent="0.3">
      <c r="A48" s="64" t="s">
        <v>57</v>
      </c>
      <c r="B48" s="65" t="s">
        <v>95</v>
      </c>
      <c r="C48" s="66" t="s">
        <v>22</v>
      </c>
      <c r="D48" s="91">
        <v>500</v>
      </c>
      <c r="E48" s="26">
        <v>0</v>
      </c>
      <c r="F48" s="68">
        <f>PRODUCT(D48:E48)</f>
        <v>0</v>
      </c>
      <c r="H48" s="21"/>
    </row>
    <row r="49" spans="1:8" s="90" customFormat="1" x14ac:dyDescent="0.3">
      <c r="A49" s="70"/>
      <c r="B49" s="71" t="s">
        <v>47</v>
      </c>
      <c r="C49" s="72"/>
      <c r="D49" s="92"/>
      <c r="E49" s="74"/>
      <c r="F49" s="75"/>
      <c r="H49" s="21"/>
    </row>
    <row r="50" spans="1:8" s="90" customFormat="1" x14ac:dyDescent="0.3">
      <c r="A50" s="64" t="s">
        <v>58</v>
      </c>
      <c r="B50" s="65" t="s">
        <v>97</v>
      </c>
      <c r="C50" s="66" t="s">
        <v>3</v>
      </c>
      <c r="D50" s="91">
        <v>500</v>
      </c>
      <c r="E50" s="26">
        <v>0</v>
      </c>
      <c r="F50" s="68">
        <f>PRODUCT(D50:E50)</f>
        <v>0</v>
      </c>
      <c r="H50" s="21"/>
    </row>
    <row r="51" spans="1:8" s="90" customFormat="1" x14ac:dyDescent="0.3">
      <c r="A51" s="70"/>
      <c r="B51" s="71" t="s">
        <v>26</v>
      </c>
      <c r="C51" s="72"/>
      <c r="D51" s="92"/>
      <c r="E51" s="74"/>
      <c r="F51" s="75"/>
      <c r="H51" s="21"/>
    </row>
    <row r="52" spans="1:8" s="90" customFormat="1" x14ac:dyDescent="0.3">
      <c r="A52" s="64" t="s">
        <v>59</v>
      </c>
      <c r="B52" s="65" t="s">
        <v>98</v>
      </c>
      <c r="C52" s="66" t="s">
        <v>3</v>
      </c>
      <c r="D52" s="91">
        <v>50</v>
      </c>
      <c r="E52" s="26">
        <v>0</v>
      </c>
      <c r="F52" s="68">
        <f>PRODUCT(D52:E52)</f>
        <v>0</v>
      </c>
      <c r="H52" s="21"/>
    </row>
    <row r="53" spans="1:8" s="90" customFormat="1" x14ac:dyDescent="0.3">
      <c r="A53" s="70"/>
      <c r="B53" s="71" t="s">
        <v>26</v>
      </c>
      <c r="C53" s="72"/>
      <c r="D53" s="92"/>
      <c r="E53" s="74"/>
      <c r="F53" s="75"/>
      <c r="H53" s="21"/>
    </row>
    <row r="54" spans="1:8" s="90" customFormat="1" x14ac:dyDescent="0.3">
      <c r="A54" s="64" t="s">
        <v>60</v>
      </c>
      <c r="B54" s="65" t="s">
        <v>99</v>
      </c>
      <c r="C54" s="66" t="s">
        <v>3</v>
      </c>
      <c r="D54" s="91">
        <v>500</v>
      </c>
      <c r="E54" s="26">
        <v>0</v>
      </c>
      <c r="F54" s="68">
        <f>PRODUCT(D54:E54)</f>
        <v>0</v>
      </c>
      <c r="H54" s="21"/>
    </row>
    <row r="55" spans="1:8" s="90" customFormat="1" x14ac:dyDescent="0.3">
      <c r="A55" s="70"/>
      <c r="B55" s="71" t="s">
        <v>26</v>
      </c>
      <c r="C55" s="72"/>
      <c r="D55" s="92"/>
      <c r="E55" s="74"/>
      <c r="F55" s="75"/>
      <c r="H55" s="21"/>
    </row>
    <row r="56" spans="1:8" s="90" customFormat="1" x14ac:dyDescent="0.3">
      <c r="A56" s="64" t="s">
        <v>61</v>
      </c>
      <c r="B56" s="65" t="s">
        <v>100</v>
      </c>
      <c r="C56" s="66" t="s">
        <v>3</v>
      </c>
      <c r="D56" s="91">
        <v>1250</v>
      </c>
      <c r="E56" s="26">
        <v>0</v>
      </c>
      <c r="F56" s="68">
        <f>PRODUCT(D56:E56)</f>
        <v>0</v>
      </c>
      <c r="H56" s="21"/>
    </row>
    <row r="57" spans="1:8" s="90" customFormat="1" x14ac:dyDescent="0.3">
      <c r="A57" s="70"/>
      <c r="B57" s="71" t="s">
        <v>26</v>
      </c>
      <c r="C57" s="72"/>
      <c r="D57" s="92"/>
      <c r="E57" s="74"/>
      <c r="F57" s="75"/>
      <c r="H57" s="21"/>
    </row>
    <row r="58" spans="1:8" s="90" customFormat="1" x14ac:dyDescent="0.3">
      <c r="A58" s="64" t="s">
        <v>62</v>
      </c>
      <c r="B58" s="65" t="s">
        <v>101</v>
      </c>
      <c r="C58" s="66" t="s">
        <v>3</v>
      </c>
      <c r="D58" s="91">
        <v>25</v>
      </c>
      <c r="E58" s="26">
        <v>0</v>
      </c>
      <c r="F58" s="68">
        <f>PRODUCT(D58:E58)</f>
        <v>0</v>
      </c>
      <c r="H58" s="21"/>
    </row>
    <row r="59" spans="1:8" s="90" customFormat="1" x14ac:dyDescent="0.3">
      <c r="A59" s="70"/>
      <c r="B59" s="71" t="s">
        <v>26</v>
      </c>
      <c r="C59" s="72"/>
      <c r="D59" s="92"/>
      <c r="E59" s="74"/>
      <c r="F59" s="75"/>
      <c r="H59" s="21"/>
    </row>
    <row r="60" spans="1:8" s="90" customFormat="1" x14ac:dyDescent="0.3">
      <c r="A60" s="64" t="s">
        <v>63</v>
      </c>
      <c r="B60" s="65" t="s">
        <v>102</v>
      </c>
      <c r="C60" s="66" t="s">
        <v>52</v>
      </c>
      <c r="D60" s="91">
        <v>80000</v>
      </c>
      <c r="E60" s="26">
        <v>0</v>
      </c>
      <c r="F60" s="68">
        <f>PRODUCT(D60:E60)</f>
        <v>0</v>
      </c>
      <c r="H60" s="21"/>
    </row>
    <row r="61" spans="1:8" s="90" customFormat="1" x14ac:dyDescent="0.3">
      <c r="A61" s="70"/>
      <c r="B61" s="71" t="s">
        <v>51</v>
      </c>
      <c r="C61" s="72"/>
      <c r="D61" s="92"/>
      <c r="E61" s="74"/>
      <c r="F61" s="75"/>
      <c r="H61" s="21"/>
    </row>
    <row r="62" spans="1:8" s="90" customFormat="1" x14ac:dyDescent="0.3">
      <c r="A62" s="64" t="s">
        <v>64</v>
      </c>
      <c r="B62" s="65" t="s">
        <v>96</v>
      </c>
      <c r="C62" s="66" t="s">
        <v>35</v>
      </c>
      <c r="D62" s="91">
        <v>120</v>
      </c>
      <c r="E62" s="26">
        <v>0</v>
      </c>
      <c r="F62" s="27">
        <f>PRODUCT(D62:E62)</f>
        <v>0</v>
      </c>
      <c r="H62" s="21"/>
    </row>
    <row r="63" spans="1:8" s="90" customFormat="1" x14ac:dyDescent="0.3">
      <c r="A63" s="70"/>
      <c r="B63" s="71" t="s">
        <v>53</v>
      </c>
      <c r="C63" s="72"/>
      <c r="D63" s="92"/>
      <c r="E63" s="74"/>
      <c r="F63" s="131"/>
      <c r="H63" s="21"/>
    </row>
    <row r="64" spans="1:8" s="90" customFormat="1" x14ac:dyDescent="0.3">
      <c r="A64" s="64" t="s">
        <v>103</v>
      </c>
      <c r="B64" s="139" t="s">
        <v>107</v>
      </c>
      <c r="C64" s="66" t="s">
        <v>105</v>
      </c>
      <c r="D64" s="132">
        <v>10</v>
      </c>
      <c r="E64" s="26">
        <v>0</v>
      </c>
      <c r="F64" s="27">
        <f>PRODUCT(D64:E64)</f>
        <v>0</v>
      </c>
      <c r="H64" s="21"/>
    </row>
    <row r="65" spans="1:12" s="90" customFormat="1" ht="28.8" x14ac:dyDescent="0.3">
      <c r="A65" s="70"/>
      <c r="B65" s="138" t="s">
        <v>106</v>
      </c>
      <c r="C65" s="72"/>
      <c r="D65" s="130"/>
      <c r="E65" s="74"/>
      <c r="F65" s="75"/>
      <c r="H65" s="21"/>
    </row>
    <row r="66" spans="1:12" s="97" customFormat="1" x14ac:dyDescent="0.3">
      <c r="A66" s="133"/>
      <c r="B66" s="134" t="s">
        <v>33</v>
      </c>
      <c r="C66" s="135"/>
      <c r="D66" s="136"/>
      <c r="E66" s="137"/>
      <c r="F66" s="96">
        <f>SUM(F34:F64)</f>
        <v>0</v>
      </c>
      <c r="H66" s="61"/>
    </row>
    <row r="67" spans="1:12" ht="21" customHeight="1" x14ac:dyDescent="0.3">
      <c r="A67" s="98"/>
      <c r="B67" s="99"/>
      <c r="C67" s="6"/>
      <c r="H67" s="21"/>
    </row>
    <row r="68" spans="1:12" s="105" customFormat="1" ht="21" customHeight="1" x14ac:dyDescent="0.3">
      <c r="A68" s="100"/>
      <c r="B68" s="100"/>
      <c r="C68" s="100"/>
      <c r="D68" s="101"/>
      <c r="E68" s="102"/>
      <c r="F68" s="102"/>
      <c r="G68" s="103"/>
      <c r="H68" s="104"/>
    </row>
    <row r="69" spans="1:12" ht="18.75" customHeight="1" x14ac:dyDescent="0.35">
      <c r="A69" s="141" t="s">
        <v>31</v>
      </c>
      <c r="B69" s="142"/>
      <c r="C69" s="142"/>
      <c r="D69" s="142"/>
      <c r="E69" s="142"/>
      <c r="F69" s="143"/>
      <c r="G69" s="106"/>
      <c r="H69" s="21"/>
    </row>
    <row r="70" spans="1:12" x14ac:dyDescent="0.3">
      <c r="A70" s="107"/>
      <c r="B70" s="144" t="s">
        <v>18</v>
      </c>
      <c r="C70" s="145"/>
      <c r="D70" s="145"/>
      <c r="E70" s="146"/>
      <c r="F70" s="108">
        <f>SUM(F31,F66)</f>
        <v>0</v>
      </c>
      <c r="G70" s="106"/>
      <c r="H70" s="21"/>
    </row>
    <row r="71" spans="1:12" x14ac:dyDescent="0.3">
      <c r="A71" s="107"/>
      <c r="B71" s="144" t="s">
        <v>21</v>
      </c>
      <c r="C71" s="145"/>
      <c r="D71" s="145"/>
      <c r="E71" s="146"/>
      <c r="F71" s="108">
        <f>PRODUCT(F70*0.21)</f>
        <v>0</v>
      </c>
      <c r="G71" s="109"/>
    </row>
    <row r="72" spans="1:12" s="111" customFormat="1" x14ac:dyDescent="0.3">
      <c r="A72" s="110"/>
      <c r="B72" s="144" t="s">
        <v>19</v>
      </c>
      <c r="C72" s="145"/>
      <c r="D72" s="145"/>
      <c r="E72" s="146"/>
      <c r="F72" s="108">
        <f>SUM(F70:F71)</f>
        <v>0</v>
      </c>
      <c r="H72" s="112"/>
      <c r="I72" s="113"/>
      <c r="J72" s="113"/>
      <c r="K72" s="113"/>
      <c r="L72" s="113"/>
    </row>
    <row r="73" spans="1:12" s="114" customFormat="1" ht="44.25" customHeight="1" x14ac:dyDescent="0.35">
      <c r="B73" s="140" t="s">
        <v>27</v>
      </c>
      <c r="C73" s="140"/>
      <c r="D73" s="140"/>
      <c r="E73" s="140"/>
      <c r="F73" s="140"/>
      <c r="H73" s="115"/>
      <c r="I73" s="116"/>
      <c r="J73" s="116"/>
      <c r="K73" s="116"/>
      <c r="L73" s="116"/>
    </row>
    <row r="74" spans="1:12" s="118" customFormat="1" ht="17.399999999999999" x14ac:dyDescent="0.3">
      <c r="A74" s="117"/>
      <c r="B74" s="2" t="s">
        <v>28</v>
      </c>
      <c r="C74" s="3"/>
      <c r="D74" s="4"/>
      <c r="E74" s="5"/>
      <c r="F74" s="5"/>
      <c r="H74" s="119"/>
      <c r="I74" s="2"/>
      <c r="J74" s="2"/>
      <c r="K74" s="2"/>
      <c r="L74" s="2"/>
    </row>
    <row r="75" spans="1:12" ht="15" customHeight="1" x14ac:dyDescent="0.3">
      <c r="A75" s="120"/>
      <c r="G75" s="118"/>
    </row>
    <row r="76" spans="1:12" ht="17.399999999999999" x14ac:dyDescent="0.3">
      <c r="A76" s="120"/>
      <c r="G76" s="121"/>
    </row>
    <row r="77" spans="1:12" x14ac:dyDescent="0.3">
      <c r="B77" s="2" t="s">
        <v>34</v>
      </c>
      <c r="G77" s="106"/>
    </row>
    <row r="78" spans="1:12" x14ac:dyDescent="0.3">
      <c r="G78" s="122"/>
    </row>
  </sheetData>
  <mergeCells count="9">
    <mergeCell ref="A2:F2"/>
    <mergeCell ref="B5:F5"/>
    <mergeCell ref="B6:F6"/>
    <mergeCell ref="B33:F33"/>
    <mergeCell ref="B73:F73"/>
    <mergeCell ref="A69:F69"/>
    <mergeCell ref="B70:E70"/>
    <mergeCell ref="B71:E71"/>
    <mergeCell ref="B72:E72"/>
  </mergeCells>
  <pageMargins left="0.23622047244094491" right="0.23622047244094491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Činnosti a jednotkové ceny</vt:lpstr>
      <vt:lpstr>'Činnosti a jednotkové ceny'!Názvy_tisku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Martina Hofmanová</cp:lastModifiedBy>
  <cp:lastPrinted>2022-05-10T06:03:32Z</cp:lastPrinted>
  <dcterms:created xsi:type="dcterms:W3CDTF">2013-03-18T07:55:33Z</dcterms:created>
  <dcterms:modified xsi:type="dcterms:W3CDTF">2022-05-30T13:16:49Z</dcterms:modified>
</cp:coreProperties>
</file>