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RMI\Podklady pro VZ\Zakázky ORMI\2022\DPS Libchava - kotelna\"/>
    </mc:Choice>
  </mc:AlternateContent>
  <xr:revisionPtr revIDLastSave="0" documentId="13_ncr:1_{A57D0BD4-7AED-47A0-BDD0-CEC25ADB602E}" xr6:coauthVersionLast="47" xr6:coauthVersionMax="47" xr10:uidLastSave="{00000000-0000-0000-0000-000000000000}"/>
  <bookViews>
    <workbookView xWindow="13305" yWindow="180" windowWidth="15495" windowHeight="15420" xr2:uid="{587BBA35-F3D3-40B1-AB49-009E83A5AA6A}"/>
  </bookViews>
  <sheets>
    <sheet name="Rozpis" sheetId="3" r:id="rId1"/>
  </sheets>
  <definedNames>
    <definedName name="_xlnm.Print_Area" localSheetId="0">Rozpis!$A$1:$F$138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4" i="3" l="1"/>
  <c r="F34" i="3"/>
  <c r="F32" i="3"/>
  <c r="F54" i="3"/>
  <c r="F50" i="3"/>
  <c r="F49" i="3"/>
  <c r="F107" i="3"/>
  <c r="F106" i="3"/>
  <c r="F38" i="3"/>
  <c r="F37" i="3"/>
  <c r="F124" i="3"/>
  <c r="F111" i="3"/>
  <c r="F110" i="3"/>
  <c r="F128" i="3"/>
  <c r="F127" i="3"/>
  <c r="F109" i="3"/>
  <c r="F105" i="3" l="1"/>
  <c r="F74" i="3"/>
  <c r="F15" i="3"/>
  <c r="F16" i="3"/>
  <c r="F17" i="3"/>
  <c r="F18" i="3"/>
  <c r="F24" i="3"/>
  <c r="F23" i="3"/>
  <c r="F81" i="3"/>
  <c r="F82" i="3"/>
  <c r="F60" i="3"/>
  <c r="F59" i="3"/>
  <c r="F58" i="3"/>
  <c r="F57" i="3"/>
  <c r="F72" i="3"/>
  <c r="F73" i="3"/>
  <c r="F71" i="3"/>
  <c r="F62" i="3"/>
  <c r="F66" i="3"/>
  <c r="F61" i="3"/>
  <c r="F64" i="3"/>
  <c r="F30" i="3"/>
  <c r="F31" i="3"/>
  <c r="F33" i="3"/>
  <c r="F35" i="3"/>
  <c r="F36" i="3"/>
  <c r="F39" i="3"/>
  <c r="F40" i="3"/>
  <c r="F41" i="3"/>
  <c r="F42" i="3"/>
  <c r="F43" i="3"/>
  <c r="F44" i="3"/>
  <c r="F45" i="3"/>
  <c r="F46" i="3"/>
  <c r="F47" i="3"/>
  <c r="F48" i="3"/>
  <c r="F51" i="3"/>
  <c r="F52" i="3"/>
  <c r="F53" i="3"/>
  <c r="F55" i="3"/>
  <c r="F98" i="3"/>
  <c r="F97" i="3"/>
  <c r="F103" i="3"/>
  <c r="F108" i="3"/>
  <c r="F104" i="3"/>
  <c r="F102" i="3"/>
  <c r="F120" i="3"/>
  <c r="F121" i="3"/>
  <c r="F122" i="3"/>
  <c r="F123" i="3"/>
  <c r="F125" i="3"/>
  <c r="F126" i="3"/>
  <c r="F129" i="3"/>
  <c r="F130" i="3"/>
  <c r="F131" i="3"/>
  <c r="F132" i="3"/>
  <c r="F133" i="3"/>
  <c r="F134" i="3"/>
  <c r="F67" i="3"/>
  <c r="F117" i="3"/>
  <c r="F116" i="3"/>
  <c r="F92" i="3"/>
  <c r="F93" i="3"/>
  <c r="F95" i="3"/>
  <c r="F96" i="3"/>
  <c r="F99" i="3"/>
  <c r="F100" i="3"/>
  <c r="F101" i="3"/>
  <c r="F112" i="3"/>
  <c r="F113" i="3"/>
  <c r="F91" i="3"/>
  <c r="F88" i="3"/>
  <c r="F68" i="3"/>
  <c r="F26" i="3"/>
  <c r="F25" i="3"/>
  <c r="F86" i="3"/>
  <c r="F87" i="3"/>
  <c r="F85" i="3"/>
  <c r="F84" i="3"/>
  <c r="F78" i="3"/>
  <c r="F79" i="3"/>
  <c r="F80" i="3"/>
  <c r="F83" i="3"/>
  <c r="F77" i="3"/>
  <c r="F22" i="3"/>
  <c r="F65" i="3"/>
  <c r="F63" i="3"/>
  <c r="F56" i="3"/>
  <c r="F29" i="3"/>
  <c r="F14" i="3"/>
  <c r="F19" i="3"/>
  <c r="F20" i="3"/>
  <c r="F21" i="3"/>
  <c r="F13" i="3"/>
  <c r="F70" i="3" l="1"/>
  <c r="F76" i="3"/>
  <c r="F12" i="3"/>
  <c r="F28" i="3"/>
  <c r="F115" i="3"/>
  <c r="F119" i="3"/>
  <c r="F90" i="3"/>
  <c r="F136" i="3" l="1"/>
  <c r="F137" i="3" s="1"/>
  <c r="F138" i="3" s="1"/>
</calcChain>
</file>

<file path=xl/sharedStrings.xml><?xml version="1.0" encoding="utf-8"?>
<sst xmlns="http://schemas.openxmlformats.org/spreadsheetml/2006/main" count="241" uniqueCount="134">
  <si>
    <t>cena servisu</t>
  </si>
  <si>
    <t>Název činnosti</t>
  </si>
  <si>
    <t>Rozpis nabídkové ceny</t>
  </si>
  <si>
    <t>p.č.</t>
  </si>
  <si>
    <t>Demontáže, bourací práce</t>
  </si>
  <si>
    <t>MJ</t>
  </si>
  <si>
    <t>množství</t>
  </si>
  <si>
    <t>soubor</t>
  </si>
  <si>
    <t>Vypuštění systému ÚT</t>
  </si>
  <si>
    <t>j.cena</t>
  </si>
  <si>
    <t>Ústřední vytápění</t>
  </si>
  <si>
    <t>ks</t>
  </si>
  <si>
    <t>m</t>
  </si>
  <si>
    <t>Cena</t>
  </si>
  <si>
    <t>Plynovod</t>
  </si>
  <si>
    <t>Upevňovací systém pro potrubí (konzole, objímky, závěsy, žlaby, kotvy atd.) - D+M</t>
  </si>
  <si>
    <t>Drobný montážní, spojovací a těsnící materiál - D+M</t>
  </si>
  <si>
    <t>Napuštění a odvzdušnění plynovodu</t>
  </si>
  <si>
    <t>Nátěr plynovodu 1x základ + 2x vrchní barva</t>
  </si>
  <si>
    <t>Drobný montážní a spojovací materiál</t>
  </si>
  <si>
    <t>Přesun hmot pro elektroinstlace</t>
  </si>
  <si>
    <t>Přesun hmot pro ústřední vytápění</t>
  </si>
  <si>
    <t>Přesun hmot pro plynovody</t>
  </si>
  <si>
    <t>Likvidace ostatního odpadu vč. dopravy a skládkovného</t>
  </si>
  <si>
    <t>t</t>
  </si>
  <si>
    <t>Likvidace suti vč. dopravy a skládkovného</t>
  </si>
  <si>
    <t>Zednické přípomoce</t>
  </si>
  <si>
    <t>Zednické zapravení otvorů ve stěnách</t>
  </si>
  <si>
    <t>Přesun hmot pro zednické přípomoce</t>
  </si>
  <si>
    <t>Vedlejší rozpočtové náklady</t>
  </si>
  <si>
    <t>Uvedení kotle do provozu vč. seřízení a zaškolení obsluhy</t>
  </si>
  <si>
    <t>Cena celkem bez DPH</t>
  </si>
  <si>
    <t>DPH 21%</t>
  </si>
  <si>
    <t>Cena celkem vč. 21% DPH</t>
  </si>
  <si>
    <t>Příloha č. 2 výzvy k podání nabídky</t>
  </si>
  <si>
    <t>(Příloha č. 2 Smlouvy o dílo)</t>
  </si>
  <si>
    <t>Teplotní čidlo vnitřní - havarijní teplota kotelny</t>
  </si>
  <si>
    <t>Teplotní čídlo venkovní - snímač ekvitermní regulace</t>
  </si>
  <si>
    <t>Čidlo zaplavení kotelny</t>
  </si>
  <si>
    <t>Elektroinstalace a MaR</t>
  </si>
  <si>
    <t>Servopohon třícestného ventilu</t>
  </si>
  <si>
    <t xml:space="preserve">Příložné teplotní čidlo - topné okruhy + kotlový okruh </t>
  </si>
  <si>
    <t>Teplotní čidlo do jímky - boilery</t>
  </si>
  <si>
    <t>Tlakové čídlo - minmální tlak vody v ÚT</t>
  </si>
  <si>
    <t xml:space="preserve">Havarijní tlačítko - nástěnná montáž </t>
  </si>
  <si>
    <t>Úprava rozvaděče kotelny pro napojení rozvaděče MaR - osazení jističe pro přívod k MaR</t>
  </si>
  <si>
    <t>Kabel CYKY-J 3x2,5 mm2</t>
  </si>
  <si>
    <t>Spalinová cesta</t>
  </si>
  <si>
    <t>Kabel CYKY-J 3x1,5 mm2</t>
  </si>
  <si>
    <r>
      <t xml:space="preserve">Kohout kulový - D+M
</t>
    </r>
    <r>
      <rPr>
        <i/>
        <sz val="11"/>
        <color theme="1"/>
        <rFont val="Calibri"/>
        <family val="2"/>
        <charset val="238"/>
        <scheme val="minor"/>
      </rPr>
      <t>DN 50, max. 180°C při 1MPa</t>
    </r>
  </si>
  <si>
    <t xml:space="preserve">ks </t>
  </si>
  <si>
    <r>
      <t xml:space="preserve">Zpětná klapka - D+M
</t>
    </r>
    <r>
      <rPr>
        <i/>
        <sz val="11"/>
        <color theme="1"/>
        <rFont val="Calibri"/>
        <family val="2"/>
        <charset val="238"/>
        <scheme val="minor"/>
      </rPr>
      <t>DN 50, PN 16, 130°C</t>
    </r>
  </si>
  <si>
    <r>
      <t xml:space="preserve">Filtr topenářský - D+M
</t>
    </r>
    <r>
      <rPr>
        <i/>
        <sz val="11"/>
        <color theme="1"/>
        <rFont val="Calibri"/>
        <family val="2"/>
        <charset val="238"/>
        <scheme val="minor"/>
      </rPr>
      <t>DN 50, PN 16, 130°C</t>
    </r>
  </si>
  <si>
    <t>kpl</t>
  </si>
  <si>
    <r>
      <t xml:space="preserve">Kohout kulový výpustný - D+M
</t>
    </r>
    <r>
      <rPr>
        <i/>
        <sz val="11"/>
        <color theme="1"/>
        <rFont val="Calibri"/>
        <family val="2"/>
        <charset val="238"/>
        <scheme val="minor"/>
      </rPr>
      <t>1/2"</t>
    </r>
  </si>
  <si>
    <r>
      <t xml:space="preserve">Trojcestný směšovací ventil - D+M
</t>
    </r>
    <r>
      <rPr>
        <i/>
        <sz val="11"/>
        <color theme="1"/>
        <rFont val="Calibri"/>
        <family val="2"/>
        <charset val="238"/>
        <scheme val="minor"/>
      </rPr>
      <t>DN 50, Kvs 40 m3/hod</t>
    </r>
  </si>
  <si>
    <r>
      <t xml:space="preserve">Trojcestný směšovací ventil - D+M
</t>
    </r>
    <r>
      <rPr>
        <i/>
        <sz val="11"/>
        <color theme="1"/>
        <rFont val="Calibri"/>
        <family val="2"/>
        <charset val="238"/>
        <scheme val="minor"/>
      </rPr>
      <t>DN 40, Kvs 25 m3/hod</t>
    </r>
  </si>
  <si>
    <r>
      <t xml:space="preserve">Vložkování komínu pro odvod spalin od kondenzačního kotle - D+M
</t>
    </r>
    <r>
      <rPr>
        <i/>
        <sz val="11"/>
        <color theme="1"/>
        <rFont val="Calibri"/>
        <family val="2"/>
        <charset val="238"/>
        <scheme val="minor"/>
      </rPr>
      <t>výška komínu 5,5 m, vložka plastová PP, DN 125</t>
    </r>
  </si>
  <si>
    <r>
      <t xml:space="preserve">Čerpadlo oběhové elektronické - D+M
</t>
    </r>
    <r>
      <rPr>
        <i/>
        <sz val="11"/>
        <color theme="1"/>
        <rFont val="Calibri"/>
        <family val="2"/>
        <charset val="238"/>
        <scheme val="minor"/>
      </rPr>
      <t>elektronicky řízené oběhové čerpadlo, přírubové připojení
DN 40, PN16, max. dopravní výška 6 m, 
jmenovitá dopravní výška 4m, jmen. průtok 9 m3/hod</t>
    </r>
  </si>
  <si>
    <r>
      <t xml:space="preserve">Hydraulický vyovnávač dynamických tlaků samostatně tojící - D+M
</t>
    </r>
    <r>
      <rPr>
        <i/>
        <sz val="11"/>
        <color theme="1"/>
        <rFont val="Calibri"/>
        <family val="2"/>
        <charset val="238"/>
        <scheme val="minor"/>
      </rPr>
      <t>maximální průtok 12 m3/hod, připojení příruby DN 80
vč. výpustného a automatického odvzdušňovacího ventilu a tepelné izolace</t>
    </r>
  </si>
  <si>
    <r>
      <t xml:space="preserve">Klapka mezipřírubová - D+M
</t>
    </r>
    <r>
      <rPr>
        <i/>
        <sz val="11"/>
        <color theme="1"/>
        <rFont val="Calibri"/>
        <family val="2"/>
        <charset val="238"/>
        <scheme val="minor"/>
      </rPr>
      <t>DN 80, PN16, 130°C</t>
    </r>
  </si>
  <si>
    <r>
      <t xml:space="preserve">Klapka mezipřírubová - D+M
</t>
    </r>
    <r>
      <rPr>
        <i/>
        <sz val="11"/>
        <color theme="1"/>
        <rFont val="Calibri"/>
        <family val="2"/>
        <charset val="238"/>
        <scheme val="minor"/>
      </rPr>
      <t>DN 50, PN16, 130°C</t>
    </r>
  </si>
  <si>
    <r>
      <t xml:space="preserve">Redukce koncentrická navařovací - D+M
</t>
    </r>
    <r>
      <rPr>
        <i/>
        <sz val="11"/>
        <color theme="1"/>
        <rFont val="Calibri"/>
        <family val="2"/>
        <charset val="238"/>
        <scheme val="minor"/>
      </rPr>
      <t>DN 125 / DN 80</t>
    </r>
  </si>
  <si>
    <r>
      <t xml:space="preserve">Příruba - D+M
</t>
    </r>
    <r>
      <rPr>
        <i/>
        <sz val="11"/>
        <color theme="1"/>
        <rFont val="Calibri"/>
        <family val="2"/>
        <charset val="238"/>
        <scheme val="minor"/>
      </rPr>
      <t>DN 80</t>
    </r>
  </si>
  <si>
    <r>
      <t xml:space="preserve">Příruba - D+M
</t>
    </r>
    <r>
      <rPr>
        <i/>
        <sz val="11"/>
        <color theme="1"/>
        <rFont val="Calibri"/>
        <family val="2"/>
        <charset val="238"/>
        <scheme val="minor"/>
      </rPr>
      <t>DN 65</t>
    </r>
  </si>
  <si>
    <r>
      <t xml:space="preserve">Trubka DN 80 - D+M
</t>
    </r>
    <r>
      <rPr>
        <i/>
        <sz val="11"/>
        <color theme="1"/>
        <rFont val="Calibri"/>
        <family val="2"/>
        <charset val="238"/>
        <scheme val="minor"/>
      </rPr>
      <t>vč. tvarovek, závtových přechodů, redukcí</t>
    </r>
  </si>
  <si>
    <r>
      <t xml:space="preserve">Trubka DN 65 - D+M
</t>
    </r>
    <r>
      <rPr>
        <i/>
        <sz val="11"/>
        <color theme="1"/>
        <rFont val="Calibri"/>
        <family val="2"/>
        <charset val="238"/>
        <scheme val="minor"/>
      </rPr>
      <t>vč. tvarovek, závtových přechodů, redukcí</t>
    </r>
  </si>
  <si>
    <r>
      <t xml:space="preserve">Trubka DN 50 - D+M
</t>
    </r>
    <r>
      <rPr>
        <i/>
        <sz val="11"/>
        <color theme="1"/>
        <rFont val="Calibri"/>
        <family val="2"/>
        <charset val="238"/>
        <scheme val="minor"/>
      </rPr>
      <t>vč. tvarovek, závtových přechodů, redukcí</t>
    </r>
  </si>
  <si>
    <t>Propláchnutí systému ÚT</t>
  </si>
  <si>
    <r>
      <t xml:space="preserve">Plynový kondenzační kotel - D+M
</t>
    </r>
    <r>
      <rPr>
        <i/>
        <sz val="11"/>
        <color theme="1"/>
        <rFont val="Calibri"/>
        <family val="2"/>
        <charset val="238"/>
        <scheme val="minor"/>
      </rPr>
      <t>maximální tepelný výkon při teplotní spádu 80/60°C 90 až 100 kW,
modulační rozsah 20 - 100%
vč. pojistného ventilu 4 bar a neutralizačního zařízení</t>
    </r>
  </si>
  <si>
    <t>Odvzdušnění systému ÚT</t>
  </si>
  <si>
    <t>Napuštění systému ÚT s přidáním inhibitoru koroze</t>
  </si>
  <si>
    <r>
      <rPr>
        <sz val="11"/>
        <color theme="1"/>
        <rFont val="Calibri"/>
        <family val="2"/>
        <charset val="238"/>
        <scheme val="minor"/>
      </rPr>
      <t>Kouřovod - D+M</t>
    </r>
    <r>
      <rPr>
        <i/>
        <sz val="11"/>
        <color theme="1"/>
        <rFont val="Calibri"/>
        <family val="2"/>
        <charset val="238"/>
        <scheme val="minor"/>
      </rPr>
      <t xml:space="preserve">
sada pro přípojení kondenzačního kotle do komínu (přívod vzduchu z prostoru kotelny) - materiál kouřovodu plast PP DN 100(110) , spád min. 3%  do kotle</t>
    </r>
  </si>
  <si>
    <t>Odvod kondenzátu od kotlů do podlahové vpusti - D+M</t>
  </si>
  <si>
    <r>
      <t xml:space="preserve">Tepelná izolace - D+M
</t>
    </r>
    <r>
      <rPr>
        <i/>
        <sz val="11"/>
        <color theme="1"/>
        <rFont val="Calibri"/>
        <family val="2"/>
        <charset val="238"/>
        <scheme val="minor"/>
      </rPr>
      <t>pro tr. DN 125, tl. 80 mm</t>
    </r>
  </si>
  <si>
    <r>
      <t xml:space="preserve">Tepelná izolace - D+M
</t>
    </r>
    <r>
      <rPr>
        <i/>
        <sz val="11"/>
        <color theme="1"/>
        <rFont val="Calibri"/>
        <family val="2"/>
        <charset val="238"/>
        <scheme val="minor"/>
      </rPr>
      <t>pro tr. DN 80, tl. 50 mm</t>
    </r>
  </si>
  <si>
    <r>
      <t xml:space="preserve">Tepelná izolace - D+M
</t>
    </r>
    <r>
      <rPr>
        <i/>
        <sz val="11"/>
        <color theme="1"/>
        <rFont val="Calibri"/>
        <family val="2"/>
        <charset val="238"/>
        <scheme val="minor"/>
      </rPr>
      <t>pro tr. DN 65, tl. 50 mm</t>
    </r>
  </si>
  <si>
    <r>
      <t xml:space="preserve">Tepelná izolace - D+M
</t>
    </r>
    <r>
      <rPr>
        <i/>
        <sz val="11"/>
        <color theme="1"/>
        <rFont val="Calibri"/>
        <family val="2"/>
        <charset val="238"/>
        <scheme val="minor"/>
      </rPr>
      <t>pro tr. DN 50, tl. 50 mm</t>
    </r>
  </si>
  <si>
    <t>Úpravna vody dle parametrů dodávaných kotlů - D+M</t>
  </si>
  <si>
    <r>
      <t xml:space="preserve">Havarijní uzávěr plynu membránový- D+M
</t>
    </r>
    <r>
      <rPr>
        <i/>
        <sz val="11"/>
        <color theme="1"/>
        <rFont val="Calibri"/>
        <family val="2"/>
        <charset val="238"/>
        <scheme val="minor"/>
      </rPr>
      <t>DN 65, PN16, přírubový, bez napětí uzavřený, ovládání dle MaR (230 nebo 24 V)</t>
    </r>
  </si>
  <si>
    <t>Úprava plynovodu za hlavní uzávěrem kotelny pro osazení havarijního uzávěru</t>
  </si>
  <si>
    <t>Napojení kotlů na rozvod plynu v kotelně</t>
  </si>
  <si>
    <t>Trubka DN 25 - D+M</t>
  </si>
  <si>
    <t>Kohout kulový pro zemní plyn DN 25 - D+M</t>
  </si>
  <si>
    <t>Trubka DN 32 - D+M</t>
  </si>
  <si>
    <r>
      <rPr>
        <sz val="12"/>
        <color theme="1"/>
        <rFont val="Calibri"/>
        <family val="2"/>
        <charset val="238"/>
        <scheme val="minor"/>
      </rPr>
      <t>Akce:</t>
    </r>
    <r>
      <rPr>
        <b/>
        <sz val="20"/>
        <color theme="1"/>
        <rFont val="Calibri"/>
        <family val="2"/>
        <charset val="238"/>
        <scheme val="minor"/>
      </rPr>
      <t xml:space="preserve"> Dům pro seniory, Na Blatech 3211, Česká Lípa - rekonstrukce kotelny</t>
    </r>
  </si>
  <si>
    <t>Demontáž tepelné izolace MIRELON</t>
  </si>
  <si>
    <t>Demontáž plynového kotle, vč. spalinové cesty</t>
  </si>
  <si>
    <t xml:space="preserve">Demontáž armatur přírubových </t>
  </si>
  <si>
    <t>Demontáž potrubí ocelového</t>
  </si>
  <si>
    <r>
      <t xml:space="preserve">Úprava rozdělovače a sběrače - odříznutí napojení na kotlový okruh
</t>
    </r>
    <r>
      <rPr>
        <i/>
        <sz val="11"/>
        <color theme="1"/>
        <rFont val="Calibri"/>
        <family val="2"/>
        <charset val="238"/>
        <scheme val="minor"/>
      </rPr>
      <t>řez tr. DN 125</t>
    </r>
  </si>
  <si>
    <t xml:space="preserve">Demontáže přístrojů MaR v rozvaděči </t>
  </si>
  <si>
    <t>Demontáže snímačů a indikátorů MaR, vč. kabelů</t>
  </si>
  <si>
    <t>Průraz pro kouřovod do komínového tělesa</t>
  </si>
  <si>
    <t>Uzavření, odplynění NTL plynovodu kotelny</t>
  </si>
  <si>
    <t>Likvidace tepelných izolací  z PE vč. dopravy a skládkovného</t>
  </si>
  <si>
    <t>Likvidace kovů vč. dopravy a skládkovného</t>
  </si>
  <si>
    <t>Přesun hmot pro spalinové cesty</t>
  </si>
  <si>
    <t>Detektor koncentrace CO</t>
  </si>
  <si>
    <t>Detktor koncentrace zemního plynu (2 stupňový)</t>
  </si>
  <si>
    <r>
      <t xml:space="preserve">Rozvaděč MaR
</t>
    </r>
    <r>
      <rPr>
        <i/>
        <sz val="11"/>
        <color theme="1"/>
        <rFont val="Calibri"/>
        <family val="2"/>
        <charset val="238"/>
        <scheme val="minor"/>
      </rPr>
      <t>- modul pro ovládáí kaskády 3 kotlů
- modul pro ekviterm ovládání 2 směšovaných okruhů ÚT 
   (2x čerpadlo + 2x směšovací ventil) + 1 okruh TV (1x čerpadlo) 
    + ovládání čerpadla cirkulace TV)
- modul pro zabezpečení kotelny s 2 stupňovou indikací 
   (koncentrace ZP v kotelně, výskyt CO v kotelně, překročení max. 
    teploty v kotelně, zaplavení kotelny, překročení max. teploty
    ÚT, minimální tlak vody v ÚT,  ovládání havarijního uzávěru 
    plynu, signalizace poruchy sytému, signalizace havárie kotelny,
    Zapojení tlačítka havarijního vypnutí kotelny) 
- jištění modulů, čerpadel a servomotorů
- rozvaděč umožní dodatečnou montáž modulu pro dálkový přenos
   dat</t>
    </r>
  </si>
  <si>
    <t>Instalační krabice se svorkovnicemi nástěnná montáž</t>
  </si>
  <si>
    <t xml:space="preserve">Instalační lišty </t>
  </si>
  <si>
    <t>Topná zkouška ÚT
(dle odst. 2.5.4 SoD)</t>
  </si>
  <si>
    <t>Realizační projektová dokmentace
(dle odst. 2.5.1 SoD)</t>
  </si>
  <si>
    <t>Dokumnetace skutečného provedení stavby
(dle odst. 2.5.2 SoD)</t>
  </si>
  <si>
    <t>Zařízení staveniště
(dle odst. 2.5.3 SoD)</t>
  </si>
  <si>
    <t>Tlaková zkouška ÚT
(dle odst. 2.5.4 SoD)</t>
  </si>
  <si>
    <t>Tlaková zkouška plynovodu a zkouška pevnosti plynovodu
(dle odst. 2.5.4 SoD)</t>
  </si>
  <si>
    <t>Výchozí revize spalinové cesty
(dle odst. 2.5.4 SoD)</t>
  </si>
  <si>
    <t>Výchozí revize elektro
(dle odst. 2.5.4 SoD)</t>
  </si>
  <si>
    <t>Kompletační činnost
(dle odst. 2.5.5 SoD)</t>
  </si>
  <si>
    <t>Koordinační činnost
(dle odst. 2.5.6 SoD)</t>
  </si>
  <si>
    <t>Pojištění stavby
(dle odst. 2.5.7 SoD)</t>
  </si>
  <si>
    <t>Provozní a územní vlivy
(dle odst. 2.5.8 SoD)</t>
  </si>
  <si>
    <t>Provoz dalšího subjektu
(dle odst. 2.5.9 SoD)</t>
  </si>
  <si>
    <t>Fotodokumentace
(dle odst. 2.5.10 SoD)</t>
  </si>
  <si>
    <r>
      <t xml:space="preserve">Manometr - D+M
</t>
    </r>
    <r>
      <rPr>
        <i/>
        <sz val="11"/>
        <color theme="1"/>
        <rFont val="Calibri"/>
        <family val="2"/>
        <charset val="238"/>
        <scheme val="minor"/>
      </rPr>
      <t xml:space="preserve">vč. připojovacích armatur a kondenzační smyčky </t>
    </r>
  </si>
  <si>
    <t>Příložný teploměr na potrubí - D+M</t>
  </si>
  <si>
    <t>Výchozí revize odběr. plynového zařízení
(dle odst. 2.5.4 SoD)</t>
  </si>
  <si>
    <r>
      <t xml:space="preserve">Čerpadlo oběhové elektronické - D+M (větev TUV)
</t>
    </r>
    <r>
      <rPr>
        <i/>
        <sz val="11"/>
        <color theme="1"/>
        <rFont val="Calibri"/>
        <family val="2"/>
        <charset val="238"/>
        <scheme val="minor"/>
      </rPr>
      <t xml:space="preserve">elektronicky řízené oběhové čerpadlo,
DN 32, PN10, max. dopravní výška 6 m, max. průtok 3 m3/hod </t>
    </r>
  </si>
  <si>
    <t>Kabel CYKY-J 5x1,5 mm2</t>
  </si>
  <si>
    <t>Kabel CYSY 5x1,5 mm2</t>
  </si>
  <si>
    <t>Kabel CYSY 3x1,5 mm2</t>
  </si>
  <si>
    <r>
      <t xml:space="preserve">Příruba - D+M
</t>
    </r>
    <r>
      <rPr>
        <i/>
        <sz val="11"/>
        <color theme="1"/>
        <rFont val="Calibri"/>
        <family val="2"/>
        <charset val="238"/>
        <scheme val="minor"/>
      </rPr>
      <t>DN 50</t>
    </r>
  </si>
  <si>
    <r>
      <t xml:space="preserve">Příruba - D+M
</t>
    </r>
    <r>
      <rPr>
        <i/>
        <sz val="11"/>
        <color theme="1"/>
        <rFont val="Calibri"/>
        <family val="2"/>
        <charset val="238"/>
        <scheme val="minor"/>
      </rPr>
      <t>DN 40</t>
    </r>
  </si>
  <si>
    <r>
      <t xml:space="preserve">Trubka DN 40 - D+M
</t>
    </r>
    <r>
      <rPr>
        <i/>
        <sz val="11"/>
        <color theme="1"/>
        <rFont val="Calibri"/>
        <family val="2"/>
        <charset val="238"/>
        <scheme val="minor"/>
      </rPr>
      <t>vč. tvarovek, závtových přechodů, redukcí</t>
    </r>
  </si>
  <si>
    <r>
      <t xml:space="preserve">Trubka DN 32 - D+M - provizorní napojení kotlů na původní kotlový okruh
</t>
    </r>
    <r>
      <rPr>
        <i/>
        <sz val="11"/>
        <color theme="1"/>
        <rFont val="Calibri"/>
        <family val="2"/>
        <charset val="238"/>
        <scheme val="minor"/>
      </rPr>
      <t>vč. tvarovek, závtových přechodů, redukcí</t>
    </r>
  </si>
  <si>
    <r>
      <t xml:space="preserve">Ezpanzní nádoba - montáž
</t>
    </r>
    <r>
      <rPr>
        <i/>
        <sz val="11"/>
        <color theme="1"/>
        <rFont val="Calibri"/>
        <family val="2"/>
        <charset val="238"/>
        <scheme val="minor"/>
      </rPr>
      <t>montáž stávající expanzní nádoby 200 l - vč. D+M připoj. armatur</t>
    </r>
  </si>
  <si>
    <r>
      <t xml:space="preserve">Filtr topenářský - D+M
</t>
    </r>
    <r>
      <rPr>
        <i/>
        <sz val="11"/>
        <color theme="1"/>
        <rFont val="Calibri"/>
        <family val="2"/>
        <charset val="238"/>
        <scheme val="minor"/>
      </rPr>
      <t>DN 80, PN 16, 130°C</t>
    </r>
  </si>
  <si>
    <r>
      <t xml:space="preserve">Zpětná klapka - D+M
</t>
    </r>
    <r>
      <rPr>
        <i/>
        <sz val="11"/>
        <color theme="1"/>
        <rFont val="Calibri"/>
        <family val="2"/>
        <charset val="238"/>
        <scheme val="minor"/>
      </rPr>
      <t>DN 80, PN 16, 130°C</t>
    </r>
  </si>
  <si>
    <r>
      <t xml:space="preserve">Čerpadlo oběhové elektronické - D+M (větev ÚT - východ)
</t>
    </r>
    <r>
      <rPr>
        <i/>
        <sz val="11"/>
        <color theme="1"/>
        <rFont val="Calibri"/>
        <family val="2"/>
        <charset val="238"/>
        <scheme val="minor"/>
      </rPr>
      <t>elektronicky řízené oběhové čerpadlo, přírubové připojení
DN 50, PN16, max. dopravní výška 10 m, 
jmenovitá dopravní výška 5m, jmen. průtok 16 m3/hod</t>
    </r>
  </si>
  <si>
    <r>
      <t xml:space="preserve">Čerpadlo oběhové elektronické - D+M (větev ÚT - západ)
</t>
    </r>
    <r>
      <rPr>
        <i/>
        <sz val="11"/>
        <color theme="1"/>
        <rFont val="Calibri"/>
        <family val="2"/>
        <charset val="238"/>
        <scheme val="minor"/>
      </rPr>
      <t>elektronicky řízené oběhové čerpadlo, přírubové připojení
DN 65, PN16, max. dopravní výška 12 m, 
jmenovitá dopravní výška 7m, jmen. průtok 25 m3/hod</t>
    </r>
  </si>
  <si>
    <r>
      <t xml:space="preserve">Kulový kohout - D+M
</t>
    </r>
    <r>
      <rPr>
        <i/>
        <sz val="11"/>
        <color theme="1"/>
        <rFont val="Calibri"/>
        <family val="2"/>
        <charset val="238"/>
        <scheme val="minor"/>
      </rPr>
      <t>DN 80, PN 16, 130°C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</si>
</sst>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65" fontId="0" fillId="2" borderId="1" xfId="1" applyNumberFormat="1" applyFont="1" applyFill="1" applyBorder="1" applyAlignment="1" applyProtection="1">
      <alignment vertical="top"/>
      <protection locked="0"/>
    </xf>
    <xf numFmtId="165" fontId="0" fillId="2" borderId="8" xfId="1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top"/>
    </xf>
    <xf numFmtId="165" fontId="4" fillId="3" borderId="6" xfId="1" applyNumberFormat="1" applyFont="1" applyFill="1" applyBorder="1" applyAlignment="1" applyProtection="1">
      <alignment vertical="top"/>
    </xf>
    <xf numFmtId="0" fontId="0" fillId="0" borderId="5" xfId="0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vertical="top" wrapText="1"/>
    </xf>
    <xf numFmtId="164" fontId="0" fillId="0" borderId="1" xfId="1" applyNumberFormat="1" applyFont="1" applyFill="1" applyBorder="1" applyAlignment="1" applyProtection="1">
      <alignment horizontal="center" vertical="top"/>
    </xf>
    <xf numFmtId="165" fontId="0" fillId="0" borderId="1" xfId="1" applyNumberFormat="1" applyFont="1" applyFill="1" applyBorder="1" applyAlignment="1" applyProtection="1">
      <alignment horizontal="center" vertical="top"/>
    </xf>
    <xf numFmtId="165" fontId="0" fillId="0" borderId="6" xfId="1" applyNumberFormat="1" applyFont="1" applyFill="1" applyBorder="1" applyAlignment="1" applyProtection="1">
      <alignment vertical="top"/>
    </xf>
    <xf numFmtId="0" fontId="0" fillId="0" borderId="0" xfId="0" applyFill="1" applyProtection="1"/>
    <xf numFmtId="0" fontId="0" fillId="0" borderId="1" xfId="0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 vertical="top"/>
    </xf>
    <xf numFmtId="0" fontId="0" fillId="4" borderId="1" xfId="0" applyFill="1" applyBorder="1" applyAlignment="1" applyProtection="1">
      <alignment horizontal="center" vertical="top"/>
    </xf>
    <xf numFmtId="0" fontId="0" fillId="4" borderId="6" xfId="0" applyFill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1" xfId="0" applyBorder="1" applyAlignment="1" applyProtection="1">
      <alignment vertical="top" wrapText="1"/>
    </xf>
    <xf numFmtId="164" fontId="0" fillId="4" borderId="1" xfId="1" applyNumberFormat="1" applyFont="1" applyFill="1" applyBorder="1" applyAlignment="1" applyProtection="1">
      <alignment horizontal="center" vertical="top"/>
    </xf>
    <xf numFmtId="4" fontId="0" fillId="4" borderId="1" xfId="1" applyNumberFormat="1" applyFont="1" applyFill="1" applyBorder="1" applyAlignment="1" applyProtection="1">
      <alignment horizontal="center" vertical="top"/>
    </xf>
    <xf numFmtId="165" fontId="0" fillId="0" borderId="6" xfId="1" applyNumberFormat="1" applyFont="1" applyBorder="1" applyAlignment="1" applyProtection="1">
      <alignment vertical="top"/>
    </xf>
    <xf numFmtId="4" fontId="0" fillId="0" borderId="1" xfId="1" applyNumberFormat="1" applyFon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</xf>
    <xf numFmtId="0" fontId="0" fillId="4" borderId="1" xfId="0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 wrapText="1"/>
    </xf>
    <xf numFmtId="0" fontId="0" fillId="0" borderId="5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horizontal="center" vertical="top"/>
    </xf>
    <xf numFmtId="0" fontId="0" fillId="0" borderId="8" xfId="0" applyBorder="1" applyAlignment="1" applyProtection="1">
      <alignment wrapText="1"/>
    </xf>
    <xf numFmtId="164" fontId="0" fillId="4" borderId="8" xfId="1" applyNumberFormat="1" applyFont="1" applyFill="1" applyBorder="1" applyAlignment="1" applyProtection="1">
      <alignment horizontal="center" vertical="top"/>
    </xf>
    <xf numFmtId="4" fontId="0" fillId="4" borderId="8" xfId="1" applyNumberFormat="1" applyFont="1" applyFill="1" applyBorder="1" applyAlignment="1" applyProtection="1">
      <alignment horizontal="center" vertical="top"/>
    </xf>
    <xf numFmtId="165" fontId="0" fillId="0" borderId="9" xfId="1" applyNumberFormat="1" applyFont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165" fontId="7" fillId="3" borderId="4" xfId="1" applyNumberFormat="1" applyFont="1" applyFill="1" applyBorder="1" applyAlignment="1" applyProtection="1">
      <alignment vertical="top"/>
    </xf>
    <xf numFmtId="0" fontId="7" fillId="3" borderId="5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165" fontId="7" fillId="3" borderId="6" xfId="1" applyNumberFormat="1" applyFont="1" applyFill="1" applyBorder="1" applyAlignment="1" applyProtection="1">
      <alignment vertical="top"/>
    </xf>
    <xf numFmtId="0" fontId="7" fillId="3" borderId="7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165" fontId="7" fillId="3" borderId="9" xfId="1" applyNumberFormat="1" applyFont="1" applyFill="1" applyBorder="1" applyAlignment="1" applyProtection="1">
      <alignment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1B56-EECB-42FF-B40B-865798EBDAD7}">
  <sheetPr>
    <pageSetUpPr fitToPage="1"/>
  </sheetPr>
  <dimension ref="A1:F138"/>
  <sheetViews>
    <sheetView tabSelected="1" zoomScaleNormal="100" workbookViewId="0">
      <selection activeCell="C143" sqref="C143"/>
    </sheetView>
  </sheetViews>
  <sheetFormatPr defaultRowHeight="15" x14ac:dyDescent="0.25"/>
  <cols>
    <col min="1" max="1" width="6.140625" style="4" customWidth="1"/>
    <col min="2" max="2" width="60" style="4" customWidth="1"/>
    <col min="3" max="3" width="9.5703125" style="4" customWidth="1"/>
    <col min="4" max="4" width="11.7109375" style="4" customWidth="1"/>
    <col min="5" max="5" width="14.42578125" style="4" customWidth="1"/>
    <col min="6" max="6" width="16.5703125" style="4" customWidth="1"/>
    <col min="7" max="16384" width="9.140625" style="4"/>
  </cols>
  <sheetData>
    <row r="1" spans="1:6" ht="18.75" x14ac:dyDescent="0.3">
      <c r="A1" s="3" t="s">
        <v>34</v>
      </c>
      <c r="B1" s="3"/>
      <c r="C1" s="3"/>
      <c r="D1" s="3"/>
      <c r="E1" s="3"/>
      <c r="F1" s="3"/>
    </row>
    <row r="2" spans="1:6" ht="18.75" x14ac:dyDescent="0.3">
      <c r="A2" s="5" t="s">
        <v>35</v>
      </c>
      <c r="B2" s="5"/>
      <c r="C2" s="5"/>
      <c r="D2" s="5"/>
      <c r="E2" s="5"/>
      <c r="F2" s="5"/>
    </row>
    <row r="3" spans="1:6" ht="26.25" x14ac:dyDescent="0.4">
      <c r="A3" s="6" t="s">
        <v>2</v>
      </c>
      <c r="B3" s="6"/>
      <c r="C3" s="6"/>
      <c r="D3" s="6"/>
      <c r="E3" s="6"/>
      <c r="F3" s="6"/>
    </row>
    <row r="4" spans="1:6" x14ac:dyDescent="0.25">
      <c r="A4" s="7"/>
      <c r="B4" s="7"/>
      <c r="C4" s="7"/>
      <c r="D4" s="7"/>
      <c r="E4" s="7"/>
      <c r="F4" s="7"/>
    </row>
    <row r="5" spans="1:6" ht="26.25" x14ac:dyDescent="0.4">
      <c r="A5" s="8" t="s">
        <v>85</v>
      </c>
      <c r="B5" s="8"/>
      <c r="C5" s="8"/>
      <c r="D5" s="8"/>
      <c r="E5" s="8"/>
      <c r="F5" s="8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0"/>
      <c r="B7" s="10"/>
      <c r="C7" s="10"/>
      <c r="D7" s="10"/>
      <c r="E7" s="10"/>
      <c r="F7" s="10"/>
    </row>
    <row r="8" spans="1:6" ht="19.5" thickBot="1" x14ac:dyDescent="0.35">
      <c r="A8" s="11"/>
      <c r="B8" s="11"/>
      <c r="C8" s="11"/>
      <c r="D8" s="11"/>
      <c r="E8" s="11"/>
      <c r="F8" s="11"/>
    </row>
    <row r="9" spans="1:6" x14ac:dyDescent="0.25">
      <c r="A9" s="12" t="s">
        <v>3</v>
      </c>
      <c r="B9" s="13" t="s">
        <v>1</v>
      </c>
      <c r="C9" s="14" t="s">
        <v>0</v>
      </c>
      <c r="D9" s="14"/>
      <c r="E9" s="14"/>
      <c r="F9" s="15"/>
    </row>
    <row r="10" spans="1:6" x14ac:dyDescent="0.25">
      <c r="A10" s="16"/>
      <c r="B10" s="17"/>
      <c r="C10" s="18" t="s">
        <v>5</v>
      </c>
      <c r="D10" s="18" t="s">
        <v>6</v>
      </c>
      <c r="E10" s="18" t="s">
        <v>9</v>
      </c>
      <c r="F10" s="19" t="s">
        <v>13</v>
      </c>
    </row>
    <row r="11" spans="1:6" x14ac:dyDescent="0.25">
      <c r="A11" s="20"/>
      <c r="B11" s="21"/>
      <c r="C11" s="21"/>
      <c r="D11" s="21"/>
      <c r="E11" s="21"/>
      <c r="F11" s="22"/>
    </row>
    <row r="12" spans="1:6" x14ac:dyDescent="0.25">
      <c r="A12" s="23" t="s">
        <v>4</v>
      </c>
      <c r="B12" s="24"/>
      <c r="C12" s="24"/>
      <c r="D12" s="24"/>
      <c r="E12" s="24"/>
      <c r="F12" s="25">
        <f>ROUND(SUM(F13:F26),2)</f>
        <v>0</v>
      </c>
    </row>
    <row r="13" spans="1:6" s="31" customFormat="1" x14ac:dyDescent="0.25">
      <c r="A13" s="26">
        <v>1</v>
      </c>
      <c r="B13" s="27" t="s">
        <v>87</v>
      </c>
      <c r="C13" s="28" t="s">
        <v>7</v>
      </c>
      <c r="D13" s="29">
        <v>1</v>
      </c>
      <c r="E13" s="1"/>
      <c r="F13" s="30">
        <f>D13*E13</f>
        <v>0</v>
      </c>
    </row>
    <row r="14" spans="1:6" s="31" customFormat="1" x14ac:dyDescent="0.25">
      <c r="A14" s="26">
        <v>2</v>
      </c>
      <c r="B14" s="32" t="s">
        <v>86</v>
      </c>
      <c r="C14" s="28" t="s">
        <v>12</v>
      </c>
      <c r="D14" s="29">
        <v>100</v>
      </c>
      <c r="E14" s="1"/>
      <c r="F14" s="30">
        <f t="shared" ref="F14:F26" si="0">D14*E14</f>
        <v>0</v>
      </c>
    </row>
    <row r="15" spans="1:6" s="31" customFormat="1" x14ac:dyDescent="0.25">
      <c r="A15" s="26">
        <v>3</v>
      </c>
      <c r="B15" s="32" t="s">
        <v>88</v>
      </c>
      <c r="C15" s="28" t="s">
        <v>7</v>
      </c>
      <c r="D15" s="29">
        <v>1</v>
      </c>
      <c r="E15" s="1"/>
      <c r="F15" s="30">
        <f t="shared" si="0"/>
        <v>0</v>
      </c>
    </row>
    <row r="16" spans="1:6" s="31" customFormat="1" x14ac:dyDescent="0.25">
      <c r="A16" s="26">
        <v>4</v>
      </c>
      <c r="B16" s="32" t="s">
        <v>89</v>
      </c>
      <c r="C16" s="28" t="s">
        <v>12</v>
      </c>
      <c r="D16" s="29">
        <v>50</v>
      </c>
      <c r="E16" s="1"/>
      <c r="F16" s="30">
        <f t="shared" si="0"/>
        <v>0</v>
      </c>
    </row>
    <row r="17" spans="1:6" s="31" customFormat="1" ht="45" x14ac:dyDescent="0.25">
      <c r="A17" s="26">
        <v>5</v>
      </c>
      <c r="B17" s="27" t="s">
        <v>90</v>
      </c>
      <c r="C17" s="28" t="s">
        <v>53</v>
      </c>
      <c r="D17" s="29">
        <v>2</v>
      </c>
      <c r="E17" s="1"/>
      <c r="F17" s="30">
        <f t="shared" si="0"/>
        <v>0</v>
      </c>
    </row>
    <row r="18" spans="1:6" s="31" customFormat="1" x14ac:dyDescent="0.25">
      <c r="A18" s="26">
        <v>6</v>
      </c>
      <c r="B18" s="32" t="s">
        <v>92</v>
      </c>
      <c r="C18" s="28" t="s">
        <v>7</v>
      </c>
      <c r="D18" s="29">
        <v>1</v>
      </c>
      <c r="E18" s="1"/>
      <c r="F18" s="30">
        <f t="shared" si="0"/>
        <v>0</v>
      </c>
    </row>
    <row r="19" spans="1:6" s="31" customFormat="1" x14ac:dyDescent="0.25">
      <c r="A19" s="26">
        <v>7</v>
      </c>
      <c r="B19" s="32" t="s">
        <v>91</v>
      </c>
      <c r="C19" s="28" t="s">
        <v>7</v>
      </c>
      <c r="D19" s="29">
        <v>1</v>
      </c>
      <c r="E19" s="1"/>
      <c r="F19" s="30">
        <f t="shared" si="0"/>
        <v>0</v>
      </c>
    </row>
    <row r="20" spans="1:6" s="31" customFormat="1" x14ac:dyDescent="0.25">
      <c r="A20" s="26">
        <v>8</v>
      </c>
      <c r="B20" s="32" t="s">
        <v>93</v>
      </c>
      <c r="C20" s="28" t="s">
        <v>7</v>
      </c>
      <c r="D20" s="29">
        <v>2</v>
      </c>
      <c r="E20" s="1"/>
      <c r="F20" s="30">
        <f t="shared" si="0"/>
        <v>0</v>
      </c>
    </row>
    <row r="21" spans="1:6" s="31" customFormat="1" x14ac:dyDescent="0.25">
      <c r="A21" s="26">
        <v>9</v>
      </c>
      <c r="B21" s="32" t="s">
        <v>8</v>
      </c>
      <c r="C21" s="28" t="s">
        <v>7</v>
      </c>
      <c r="D21" s="29">
        <v>2</v>
      </c>
      <c r="E21" s="1"/>
      <c r="F21" s="30">
        <f t="shared" si="0"/>
        <v>0</v>
      </c>
    </row>
    <row r="22" spans="1:6" s="31" customFormat="1" x14ac:dyDescent="0.25">
      <c r="A22" s="26">
        <v>10</v>
      </c>
      <c r="B22" s="27" t="s">
        <v>94</v>
      </c>
      <c r="C22" s="28" t="s">
        <v>7</v>
      </c>
      <c r="D22" s="29">
        <v>1</v>
      </c>
      <c r="E22" s="1"/>
      <c r="F22" s="30">
        <f t="shared" ref="F22:F24" si="1">D22*E22</f>
        <v>0</v>
      </c>
    </row>
    <row r="23" spans="1:6" s="31" customFormat="1" x14ac:dyDescent="0.25">
      <c r="A23" s="26">
        <v>11</v>
      </c>
      <c r="B23" s="27" t="s">
        <v>95</v>
      </c>
      <c r="C23" s="28" t="s">
        <v>24</v>
      </c>
      <c r="D23" s="29">
        <v>0.01</v>
      </c>
      <c r="E23" s="1"/>
      <c r="F23" s="30">
        <f t="shared" si="1"/>
        <v>0</v>
      </c>
    </row>
    <row r="24" spans="1:6" s="31" customFormat="1" x14ac:dyDescent="0.25">
      <c r="A24" s="26">
        <v>12</v>
      </c>
      <c r="B24" s="27" t="s">
        <v>96</v>
      </c>
      <c r="C24" s="28" t="s">
        <v>24</v>
      </c>
      <c r="D24" s="29">
        <v>0.4</v>
      </c>
      <c r="E24" s="1"/>
      <c r="F24" s="30">
        <f t="shared" si="1"/>
        <v>0</v>
      </c>
    </row>
    <row r="25" spans="1:6" s="31" customFormat="1" x14ac:dyDescent="0.25">
      <c r="A25" s="26">
        <v>13</v>
      </c>
      <c r="B25" s="27" t="s">
        <v>25</v>
      </c>
      <c r="C25" s="28" t="s">
        <v>24</v>
      </c>
      <c r="D25" s="29">
        <v>0.02</v>
      </c>
      <c r="E25" s="1"/>
      <c r="F25" s="30">
        <f t="shared" si="0"/>
        <v>0</v>
      </c>
    </row>
    <row r="26" spans="1:6" s="31" customFormat="1" x14ac:dyDescent="0.25">
      <c r="A26" s="26">
        <v>14</v>
      </c>
      <c r="B26" s="27" t="s">
        <v>23</v>
      </c>
      <c r="C26" s="28" t="s">
        <v>24</v>
      </c>
      <c r="D26" s="29">
        <v>0.02</v>
      </c>
      <c r="E26" s="1"/>
      <c r="F26" s="30">
        <f t="shared" si="0"/>
        <v>0</v>
      </c>
    </row>
    <row r="27" spans="1:6" x14ac:dyDescent="0.25">
      <c r="A27" s="33"/>
      <c r="B27" s="34"/>
      <c r="C27" s="34"/>
      <c r="D27" s="34"/>
      <c r="E27" s="34"/>
      <c r="F27" s="35"/>
    </row>
    <row r="28" spans="1:6" x14ac:dyDescent="0.25">
      <c r="A28" s="23" t="s">
        <v>10</v>
      </c>
      <c r="B28" s="24"/>
      <c r="C28" s="24"/>
      <c r="D28" s="24"/>
      <c r="E28" s="24"/>
      <c r="F28" s="25">
        <f>ROUND(SUM(F29:F68),2)</f>
        <v>0</v>
      </c>
    </row>
    <row r="29" spans="1:6" ht="60" x14ac:dyDescent="0.25">
      <c r="A29" s="36">
        <v>15</v>
      </c>
      <c r="B29" s="37" t="s">
        <v>69</v>
      </c>
      <c r="C29" s="38" t="s">
        <v>53</v>
      </c>
      <c r="D29" s="39">
        <v>2</v>
      </c>
      <c r="E29" s="1"/>
      <c r="F29" s="40">
        <f>D29*E29</f>
        <v>0</v>
      </c>
    </row>
    <row r="30" spans="1:6" ht="30" x14ac:dyDescent="0.25">
      <c r="A30" s="36">
        <v>16</v>
      </c>
      <c r="B30" s="37" t="s">
        <v>49</v>
      </c>
      <c r="C30" s="38" t="s">
        <v>50</v>
      </c>
      <c r="D30" s="39">
        <v>6</v>
      </c>
      <c r="E30" s="1"/>
      <c r="F30" s="40">
        <f t="shared" ref="F30:F55" si="2">D30*E30</f>
        <v>0</v>
      </c>
    </row>
    <row r="31" spans="1:6" ht="30" x14ac:dyDescent="0.25">
      <c r="A31" s="36">
        <v>17</v>
      </c>
      <c r="B31" s="37" t="s">
        <v>52</v>
      </c>
      <c r="C31" s="38" t="s">
        <v>11</v>
      </c>
      <c r="D31" s="39">
        <v>4</v>
      </c>
      <c r="E31" s="1"/>
      <c r="F31" s="40">
        <f t="shared" si="2"/>
        <v>0</v>
      </c>
    </row>
    <row r="32" spans="1:6" ht="30" x14ac:dyDescent="0.25">
      <c r="A32" s="36">
        <v>18</v>
      </c>
      <c r="B32" s="37" t="s">
        <v>129</v>
      </c>
      <c r="C32" s="38" t="s">
        <v>11</v>
      </c>
      <c r="D32" s="39">
        <v>2</v>
      </c>
      <c r="E32" s="1"/>
      <c r="F32" s="40">
        <f t="shared" ref="F32" si="3">D32*E32</f>
        <v>0</v>
      </c>
    </row>
    <row r="33" spans="1:6" ht="30" x14ac:dyDescent="0.25">
      <c r="A33" s="36">
        <v>19</v>
      </c>
      <c r="B33" s="37" t="s">
        <v>51</v>
      </c>
      <c r="C33" s="38" t="s">
        <v>11</v>
      </c>
      <c r="D33" s="39">
        <v>4</v>
      </c>
      <c r="E33" s="1"/>
      <c r="F33" s="40">
        <f t="shared" si="2"/>
        <v>0</v>
      </c>
    </row>
    <row r="34" spans="1:6" ht="30" x14ac:dyDescent="0.25">
      <c r="A34" s="36">
        <v>20</v>
      </c>
      <c r="B34" s="37" t="s">
        <v>130</v>
      </c>
      <c r="C34" s="38" t="s">
        <v>11</v>
      </c>
      <c r="D34" s="39">
        <v>2</v>
      </c>
      <c r="E34" s="1"/>
      <c r="F34" s="40">
        <f t="shared" ref="F34" si="4">D34*E34</f>
        <v>0</v>
      </c>
    </row>
    <row r="35" spans="1:6" ht="30" x14ac:dyDescent="0.25">
      <c r="A35" s="36">
        <v>21</v>
      </c>
      <c r="B35" s="37" t="s">
        <v>133</v>
      </c>
      <c r="C35" s="38" t="s">
        <v>11</v>
      </c>
      <c r="D35" s="39">
        <v>2</v>
      </c>
      <c r="E35" s="1"/>
      <c r="F35" s="40">
        <f t="shared" si="2"/>
        <v>0</v>
      </c>
    </row>
    <row r="36" spans="1:6" ht="45" x14ac:dyDescent="0.25">
      <c r="A36" s="36">
        <v>22</v>
      </c>
      <c r="B36" s="37" t="s">
        <v>120</v>
      </c>
      <c r="C36" s="38" t="s">
        <v>11</v>
      </c>
      <c r="D36" s="39">
        <v>1</v>
      </c>
      <c r="E36" s="1"/>
      <c r="F36" s="40">
        <f t="shared" si="2"/>
        <v>0</v>
      </c>
    </row>
    <row r="37" spans="1:6" s="31" customFormat="1" ht="60" x14ac:dyDescent="0.25">
      <c r="A37" s="36">
        <v>23</v>
      </c>
      <c r="B37" s="27" t="s">
        <v>131</v>
      </c>
      <c r="C37" s="28" t="s">
        <v>11</v>
      </c>
      <c r="D37" s="41">
        <v>1</v>
      </c>
      <c r="E37" s="1"/>
      <c r="F37" s="30">
        <f t="shared" ref="F37:F38" si="5">D37*E37</f>
        <v>0</v>
      </c>
    </row>
    <row r="38" spans="1:6" s="31" customFormat="1" ht="60" x14ac:dyDescent="0.25">
      <c r="A38" s="36">
        <v>24</v>
      </c>
      <c r="B38" s="27" t="s">
        <v>132</v>
      </c>
      <c r="C38" s="28" t="s">
        <v>11</v>
      </c>
      <c r="D38" s="41">
        <v>1</v>
      </c>
      <c r="E38" s="1"/>
      <c r="F38" s="30">
        <f t="shared" si="5"/>
        <v>0</v>
      </c>
    </row>
    <row r="39" spans="1:6" ht="60" x14ac:dyDescent="0.25">
      <c r="A39" s="36">
        <v>25</v>
      </c>
      <c r="B39" s="37" t="s">
        <v>58</v>
      </c>
      <c r="C39" s="38" t="s">
        <v>11</v>
      </c>
      <c r="D39" s="39">
        <v>1</v>
      </c>
      <c r="E39" s="1"/>
      <c r="F39" s="40">
        <f t="shared" si="2"/>
        <v>0</v>
      </c>
    </row>
    <row r="40" spans="1:6" ht="75" x14ac:dyDescent="0.25">
      <c r="A40" s="36">
        <v>26</v>
      </c>
      <c r="B40" s="37" t="s">
        <v>59</v>
      </c>
      <c r="C40" s="38" t="s">
        <v>53</v>
      </c>
      <c r="D40" s="39">
        <v>1</v>
      </c>
      <c r="E40" s="1"/>
      <c r="F40" s="40">
        <f t="shared" si="2"/>
        <v>0</v>
      </c>
    </row>
    <row r="41" spans="1:6" ht="30" x14ac:dyDescent="0.25">
      <c r="A41" s="36">
        <v>27</v>
      </c>
      <c r="B41" s="37" t="s">
        <v>54</v>
      </c>
      <c r="C41" s="38" t="s">
        <v>11</v>
      </c>
      <c r="D41" s="39">
        <v>10</v>
      </c>
      <c r="E41" s="1"/>
      <c r="F41" s="40">
        <f t="shared" si="2"/>
        <v>0</v>
      </c>
    </row>
    <row r="42" spans="1:6" ht="30" x14ac:dyDescent="0.25">
      <c r="A42" s="36">
        <v>28</v>
      </c>
      <c r="B42" s="37" t="s">
        <v>55</v>
      </c>
      <c r="C42" s="38" t="s">
        <v>11</v>
      </c>
      <c r="D42" s="39">
        <v>1</v>
      </c>
      <c r="E42" s="1"/>
      <c r="F42" s="40">
        <f t="shared" si="2"/>
        <v>0</v>
      </c>
    </row>
    <row r="43" spans="1:6" ht="30" x14ac:dyDescent="0.25">
      <c r="A43" s="36">
        <v>29</v>
      </c>
      <c r="B43" s="37" t="s">
        <v>56</v>
      </c>
      <c r="C43" s="38" t="s">
        <v>11</v>
      </c>
      <c r="D43" s="39">
        <v>1</v>
      </c>
      <c r="E43" s="1"/>
      <c r="F43" s="40">
        <f t="shared" si="2"/>
        <v>0</v>
      </c>
    </row>
    <row r="44" spans="1:6" ht="30" x14ac:dyDescent="0.25">
      <c r="A44" s="36">
        <v>30</v>
      </c>
      <c r="B44" s="37" t="s">
        <v>60</v>
      </c>
      <c r="C44" s="38" t="s">
        <v>11</v>
      </c>
      <c r="D44" s="39">
        <v>12</v>
      </c>
      <c r="E44" s="1"/>
      <c r="F44" s="40">
        <f t="shared" si="2"/>
        <v>0</v>
      </c>
    </row>
    <row r="45" spans="1:6" ht="30" x14ac:dyDescent="0.25">
      <c r="A45" s="36">
        <v>31</v>
      </c>
      <c r="B45" s="37" t="s">
        <v>61</v>
      </c>
      <c r="C45" s="38" t="s">
        <v>11</v>
      </c>
      <c r="D45" s="39">
        <v>4</v>
      </c>
      <c r="E45" s="1"/>
      <c r="F45" s="40">
        <f t="shared" si="2"/>
        <v>0</v>
      </c>
    </row>
    <row r="46" spans="1:6" ht="30" x14ac:dyDescent="0.25">
      <c r="A46" s="36">
        <v>32</v>
      </c>
      <c r="B46" s="37" t="s">
        <v>62</v>
      </c>
      <c r="C46" s="38" t="s">
        <v>11</v>
      </c>
      <c r="D46" s="39">
        <v>2</v>
      </c>
      <c r="E46" s="1"/>
      <c r="F46" s="40">
        <f t="shared" si="2"/>
        <v>0</v>
      </c>
    </row>
    <row r="47" spans="1:6" ht="30" x14ac:dyDescent="0.25">
      <c r="A47" s="36">
        <v>33</v>
      </c>
      <c r="B47" s="37" t="s">
        <v>63</v>
      </c>
      <c r="C47" s="38" t="s">
        <v>11</v>
      </c>
      <c r="D47" s="39">
        <v>12</v>
      </c>
      <c r="E47" s="1"/>
      <c r="F47" s="40">
        <f t="shared" si="2"/>
        <v>0</v>
      </c>
    </row>
    <row r="48" spans="1:6" s="31" customFormat="1" ht="30" x14ac:dyDescent="0.25">
      <c r="A48" s="36">
        <v>34</v>
      </c>
      <c r="B48" s="27" t="s">
        <v>64</v>
      </c>
      <c r="C48" s="28" t="s">
        <v>11</v>
      </c>
      <c r="D48" s="41">
        <v>2</v>
      </c>
      <c r="E48" s="1"/>
      <c r="F48" s="30">
        <f t="shared" si="2"/>
        <v>0</v>
      </c>
    </row>
    <row r="49" spans="1:6" s="31" customFormat="1" ht="30" x14ac:dyDescent="0.25">
      <c r="A49" s="36">
        <v>35</v>
      </c>
      <c r="B49" s="27" t="s">
        <v>124</v>
      </c>
      <c r="C49" s="28" t="s">
        <v>11</v>
      </c>
      <c r="D49" s="41">
        <v>2</v>
      </c>
      <c r="E49" s="1"/>
      <c r="F49" s="30">
        <f t="shared" ref="F49:F50" si="6">D49*E49</f>
        <v>0</v>
      </c>
    </row>
    <row r="50" spans="1:6" ht="30" x14ac:dyDescent="0.25">
      <c r="A50" s="36">
        <v>36</v>
      </c>
      <c r="B50" s="37" t="s">
        <v>125</v>
      </c>
      <c r="C50" s="38" t="s">
        <v>11</v>
      </c>
      <c r="D50" s="39">
        <v>2</v>
      </c>
      <c r="E50" s="1"/>
      <c r="F50" s="40">
        <f t="shared" si="6"/>
        <v>0</v>
      </c>
    </row>
    <row r="51" spans="1:6" ht="30" x14ac:dyDescent="0.25">
      <c r="A51" s="36">
        <v>37</v>
      </c>
      <c r="B51" s="37" t="s">
        <v>65</v>
      </c>
      <c r="C51" s="38" t="s">
        <v>12</v>
      </c>
      <c r="D51" s="39">
        <v>16</v>
      </c>
      <c r="E51" s="1"/>
      <c r="F51" s="40">
        <f t="shared" si="2"/>
        <v>0</v>
      </c>
    </row>
    <row r="52" spans="1:6" ht="30" x14ac:dyDescent="0.25">
      <c r="A52" s="36">
        <v>38</v>
      </c>
      <c r="B52" s="37" t="s">
        <v>66</v>
      </c>
      <c r="C52" s="38" t="s">
        <v>12</v>
      </c>
      <c r="D52" s="39">
        <v>10</v>
      </c>
      <c r="E52" s="1"/>
      <c r="F52" s="40">
        <f t="shared" si="2"/>
        <v>0</v>
      </c>
    </row>
    <row r="53" spans="1:6" ht="30" x14ac:dyDescent="0.25">
      <c r="A53" s="36">
        <v>39</v>
      </c>
      <c r="B53" s="37" t="s">
        <v>67</v>
      </c>
      <c r="C53" s="38" t="s">
        <v>12</v>
      </c>
      <c r="D53" s="39">
        <v>8</v>
      </c>
      <c r="E53" s="1"/>
      <c r="F53" s="40">
        <f t="shared" si="2"/>
        <v>0</v>
      </c>
    </row>
    <row r="54" spans="1:6" ht="30" x14ac:dyDescent="0.25">
      <c r="A54" s="36">
        <v>40</v>
      </c>
      <c r="B54" s="37" t="s">
        <v>126</v>
      </c>
      <c r="C54" s="38" t="s">
        <v>12</v>
      </c>
      <c r="D54" s="39">
        <v>4</v>
      </c>
      <c r="E54" s="1"/>
      <c r="F54" s="40">
        <f t="shared" ref="F54" si="7">D54*E54</f>
        <v>0</v>
      </c>
    </row>
    <row r="55" spans="1:6" ht="45" x14ac:dyDescent="0.25">
      <c r="A55" s="36">
        <v>41</v>
      </c>
      <c r="B55" s="37" t="s">
        <v>127</v>
      </c>
      <c r="C55" s="38" t="s">
        <v>12</v>
      </c>
      <c r="D55" s="39">
        <v>10</v>
      </c>
      <c r="E55" s="1"/>
      <c r="F55" s="40">
        <f t="shared" si="2"/>
        <v>0</v>
      </c>
    </row>
    <row r="56" spans="1:6" s="31" customFormat="1" ht="30" x14ac:dyDescent="0.25">
      <c r="A56" s="36">
        <v>42</v>
      </c>
      <c r="B56" s="27" t="s">
        <v>15</v>
      </c>
      <c r="C56" s="42" t="s">
        <v>53</v>
      </c>
      <c r="D56" s="41">
        <v>1</v>
      </c>
      <c r="E56" s="1"/>
      <c r="F56" s="30">
        <f t="shared" ref="F56:F68" si="8">D56*E56</f>
        <v>0</v>
      </c>
    </row>
    <row r="57" spans="1:6" s="31" customFormat="1" ht="30" x14ac:dyDescent="0.25">
      <c r="A57" s="36">
        <v>43</v>
      </c>
      <c r="B57" s="27" t="s">
        <v>74</v>
      </c>
      <c r="C57" s="42" t="s">
        <v>12</v>
      </c>
      <c r="D57" s="41">
        <v>10</v>
      </c>
      <c r="E57" s="1"/>
      <c r="F57" s="30">
        <f t="shared" si="8"/>
        <v>0</v>
      </c>
    </row>
    <row r="58" spans="1:6" s="31" customFormat="1" ht="30" x14ac:dyDescent="0.25">
      <c r="A58" s="36">
        <v>44</v>
      </c>
      <c r="B58" s="27" t="s">
        <v>75</v>
      </c>
      <c r="C58" s="42" t="s">
        <v>12</v>
      </c>
      <c r="D58" s="41">
        <v>50</v>
      </c>
      <c r="E58" s="1"/>
      <c r="F58" s="30">
        <f t="shared" si="8"/>
        <v>0</v>
      </c>
    </row>
    <row r="59" spans="1:6" s="31" customFormat="1" ht="30" x14ac:dyDescent="0.25">
      <c r="A59" s="36">
        <v>45</v>
      </c>
      <c r="B59" s="27" t="s">
        <v>76</v>
      </c>
      <c r="C59" s="42" t="s">
        <v>12</v>
      </c>
      <c r="D59" s="41">
        <v>6</v>
      </c>
      <c r="E59" s="1"/>
      <c r="F59" s="30">
        <f t="shared" si="8"/>
        <v>0</v>
      </c>
    </row>
    <row r="60" spans="1:6" s="31" customFormat="1" ht="30" x14ac:dyDescent="0.25">
      <c r="A60" s="36">
        <v>46</v>
      </c>
      <c r="B60" s="27" t="s">
        <v>77</v>
      </c>
      <c r="C60" s="42" t="s">
        <v>12</v>
      </c>
      <c r="D60" s="41">
        <v>50</v>
      </c>
      <c r="E60" s="1"/>
      <c r="F60" s="30">
        <f t="shared" si="8"/>
        <v>0</v>
      </c>
    </row>
    <row r="61" spans="1:6" s="31" customFormat="1" ht="30" x14ac:dyDescent="0.25">
      <c r="A61" s="36">
        <v>47</v>
      </c>
      <c r="B61" s="27" t="s">
        <v>128</v>
      </c>
      <c r="C61" s="42" t="s">
        <v>11</v>
      </c>
      <c r="D61" s="41">
        <v>2</v>
      </c>
      <c r="E61" s="1"/>
      <c r="F61" s="30">
        <f t="shared" si="8"/>
        <v>0</v>
      </c>
    </row>
    <row r="62" spans="1:6" s="31" customFormat="1" x14ac:dyDescent="0.25">
      <c r="A62" s="36">
        <v>48</v>
      </c>
      <c r="B62" s="27" t="s">
        <v>78</v>
      </c>
      <c r="C62" s="42" t="s">
        <v>53</v>
      </c>
      <c r="D62" s="41">
        <v>1</v>
      </c>
      <c r="E62" s="1"/>
      <c r="F62" s="30">
        <f t="shared" si="8"/>
        <v>0</v>
      </c>
    </row>
    <row r="63" spans="1:6" s="31" customFormat="1" x14ac:dyDescent="0.25">
      <c r="A63" s="36">
        <v>49</v>
      </c>
      <c r="B63" s="27" t="s">
        <v>16</v>
      </c>
      <c r="C63" s="42" t="s">
        <v>53</v>
      </c>
      <c r="D63" s="41">
        <v>1</v>
      </c>
      <c r="E63" s="1"/>
      <c r="F63" s="30">
        <f t="shared" si="8"/>
        <v>0</v>
      </c>
    </row>
    <row r="64" spans="1:6" s="31" customFormat="1" x14ac:dyDescent="0.25">
      <c r="A64" s="36">
        <v>50</v>
      </c>
      <c r="B64" s="27" t="s">
        <v>68</v>
      </c>
      <c r="C64" s="42" t="s">
        <v>53</v>
      </c>
      <c r="D64" s="41">
        <v>1</v>
      </c>
      <c r="E64" s="1"/>
      <c r="F64" s="30">
        <f t="shared" si="8"/>
        <v>0</v>
      </c>
    </row>
    <row r="65" spans="1:6" s="31" customFormat="1" x14ac:dyDescent="0.25">
      <c r="A65" s="36">
        <v>51</v>
      </c>
      <c r="B65" s="27" t="s">
        <v>71</v>
      </c>
      <c r="C65" s="42" t="s">
        <v>53</v>
      </c>
      <c r="D65" s="41">
        <v>2</v>
      </c>
      <c r="E65" s="1"/>
      <c r="F65" s="30">
        <f t="shared" si="8"/>
        <v>0</v>
      </c>
    </row>
    <row r="66" spans="1:6" s="31" customFormat="1" x14ac:dyDescent="0.25">
      <c r="A66" s="36">
        <v>52</v>
      </c>
      <c r="B66" s="27" t="s">
        <v>70</v>
      </c>
      <c r="C66" s="42" t="s">
        <v>53</v>
      </c>
      <c r="D66" s="41">
        <v>2</v>
      </c>
      <c r="E66" s="1"/>
      <c r="F66" s="30">
        <f t="shared" si="8"/>
        <v>0</v>
      </c>
    </row>
    <row r="67" spans="1:6" s="31" customFormat="1" x14ac:dyDescent="0.25">
      <c r="A67" s="36">
        <v>53</v>
      </c>
      <c r="B67" s="27" t="s">
        <v>30</v>
      </c>
      <c r="C67" s="42" t="s">
        <v>53</v>
      </c>
      <c r="D67" s="41">
        <v>1</v>
      </c>
      <c r="E67" s="1"/>
      <c r="F67" s="30">
        <f t="shared" si="8"/>
        <v>0</v>
      </c>
    </row>
    <row r="68" spans="1:6" s="31" customFormat="1" x14ac:dyDescent="0.25">
      <c r="A68" s="36">
        <v>54</v>
      </c>
      <c r="B68" s="27" t="s">
        <v>21</v>
      </c>
      <c r="C68" s="42" t="s">
        <v>53</v>
      </c>
      <c r="D68" s="41">
        <v>1</v>
      </c>
      <c r="E68" s="1"/>
      <c r="F68" s="30">
        <f t="shared" si="8"/>
        <v>0</v>
      </c>
    </row>
    <row r="69" spans="1:6" x14ac:dyDescent="0.25">
      <c r="A69" s="33"/>
      <c r="B69" s="34"/>
      <c r="C69" s="34"/>
      <c r="D69" s="34"/>
      <c r="E69" s="34"/>
      <c r="F69" s="35"/>
    </row>
    <row r="70" spans="1:6" x14ac:dyDescent="0.25">
      <c r="A70" s="23" t="s">
        <v>47</v>
      </c>
      <c r="B70" s="24"/>
      <c r="C70" s="24"/>
      <c r="D70" s="24"/>
      <c r="E70" s="24"/>
      <c r="F70" s="25">
        <f>ROUND(SUM(F71:F74),2)</f>
        <v>0</v>
      </c>
    </row>
    <row r="71" spans="1:6" ht="45" x14ac:dyDescent="0.25">
      <c r="A71" s="36">
        <v>55</v>
      </c>
      <c r="B71" s="37" t="s">
        <v>57</v>
      </c>
      <c r="C71" s="43" t="s">
        <v>53</v>
      </c>
      <c r="D71" s="39">
        <v>2</v>
      </c>
      <c r="E71" s="1"/>
      <c r="F71" s="30">
        <f t="shared" ref="F71:F74" si="9">D71*E71</f>
        <v>0</v>
      </c>
    </row>
    <row r="72" spans="1:6" ht="60" x14ac:dyDescent="0.25">
      <c r="A72" s="36">
        <v>56</v>
      </c>
      <c r="B72" s="44" t="s">
        <v>72</v>
      </c>
      <c r="C72" s="43" t="s">
        <v>53</v>
      </c>
      <c r="D72" s="39">
        <v>2</v>
      </c>
      <c r="E72" s="1"/>
      <c r="F72" s="30">
        <f t="shared" si="9"/>
        <v>0</v>
      </c>
    </row>
    <row r="73" spans="1:6" x14ac:dyDescent="0.25">
      <c r="A73" s="36">
        <v>57</v>
      </c>
      <c r="B73" s="37" t="s">
        <v>73</v>
      </c>
      <c r="C73" s="43" t="s">
        <v>53</v>
      </c>
      <c r="D73" s="39">
        <v>1</v>
      </c>
      <c r="E73" s="1"/>
      <c r="F73" s="30">
        <f t="shared" si="9"/>
        <v>0</v>
      </c>
    </row>
    <row r="74" spans="1:6" x14ac:dyDescent="0.25">
      <c r="A74" s="36">
        <v>58</v>
      </c>
      <c r="B74" s="37" t="s">
        <v>97</v>
      </c>
      <c r="C74" s="43" t="s">
        <v>53</v>
      </c>
      <c r="D74" s="39">
        <v>1</v>
      </c>
      <c r="E74" s="1"/>
      <c r="F74" s="30">
        <f t="shared" si="9"/>
        <v>0</v>
      </c>
    </row>
    <row r="75" spans="1:6" x14ac:dyDescent="0.25">
      <c r="A75" s="33"/>
      <c r="B75" s="34"/>
      <c r="C75" s="34"/>
      <c r="D75" s="34"/>
      <c r="E75" s="34"/>
      <c r="F75" s="35"/>
    </row>
    <row r="76" spans="1:6" x14ac:dyDescent="0.25">
      <c r="A76" s="23" t="s">
        <v>14</v>
      </c>
      <c r="B76" s="24"/>
      <c r="C76" s="24"/>
      <c r="D76" s="24"/>
      <c r="E76" s="24"/>
      <c r="F76" s="25">
        <f>ROUND(SUM(F77:F88),2)</f>
        <v>0</v>
      </c>
    </row>
    <row r="77" spans="1:6" ht="45" x14ac:dyDescent="0.25">
      <c r="A77" s="36">
        <v>59</v>
      </c>
      <c r="B77" s="37" t="s">
        <v>79</v>
      </c>
      <c r="C77" s="43" t="s">
        <v>11</v>
      </c>
      <c r="D77" s="39">
        <v>1</v>
      </c>
      <c r="E77" s="1"/>
      <c r="F77" s="40">
        <f t="shared" ref="F77:F88" si="10">D77*E77</f>
        <v>0</v>
      </c>
    </row>
    <row r="78" spans="1:6" ht="30" x14ac:dyDescent="0.25">
      <c r="A78" s="36">
        <v>60</v>
      </c>
      <c r="B78" s="37" t="s">
        <v>64</v>
      </c>
      <c r="C78" s="43" t="s">
        <v>11</v>
      </c>
      <c r="D78" s="39">
        <v>1</v>
      </c>
      <c r="E78" s="1"/>
      <c r="F78" s="40">
        <f t="shared" si="10"/>
        <v>0</v>
      </c>
    </row>
    <row r="79" spans="1:6" ht="30" x14ac:dyDescent="0.25">
      <c r="A79" s="36">
        <v>61</v>
      </c>
      <c r="B79" s="37" t="s">
        <v>80</v>
      </c>
      <c r="C79" s="43" t="s">
        <v>53</v>
      </c>
      <c r="D79" s="39">
        <v>1</v>
      </c>
      <c r="E79" s="1"/>
      <c r="F79" s="40">
        <f t="shared" si="10"/>
        <v>0</v>
      </c>
    </row>
    <row r="80" spans="1:6" x14ac:dyDescent="0.25">
      <c r="A80" s="36">
        <v>62</v>
      </c>
      <c r="B80" s="37" t="s">
        <v>81</v>
      </c>
      <c r="C80" s="38" t="s">
        <v>53</v>
      </c>
      <c r="D80" s="39">
        <v>2</v>
      </c>
      <c r="E80" s="1"/>
      <c r="F80" s="40">
        <f t="shared" si="10"/>
        <v>0</v>
      </c>
    </row>
    <row r="81" spans="1:6" x14ac:dyDescent="0.25">
      <c r="A81" s="36">
        <v>63</v>
      </c>
      <c r="B81" s="37" t="s">
        <v>84</v>
      </c>
      <c r="C81" s="38" t="s">
        <v>12</v>
      </c>
      <c r="D81" s="39">
        <v>3</v>
      </c>
      <c r="E81" s="1"/>
      <c r="F81" s="40">
        <f t="shared" si="10"/>
        <v>0</v>
      </c>
    </row>
    <row r="82" spans="1:6" x14ac:dyDescent="0.25">
      <c r="A82" s="36">
        <v>64</v>
      </c>
      <c r="B82" s="37" t="s">
        <v>82</v>
      </c>
      <c r="C82" s="38" t="s">
        <v>12</v>
      </c>
      <c r="D82" s="39">
        <v>2</v>
      </c>
      <c r="E82" s="1"/>
      <c r="F82" s="40">
        <f t="shared" si="10"/>
        <v>0</v>
      </c>
    </row>
    <row r="83" spans="1:6" x14ac:dyDescent="0.25">
      <c r="A83" s="36">
        <v>65</v>
      </c>
      <c r="B83" s="37" t="s">
        <v>83</v>
      </c>
      <c r="C83" s="43" t="s">
        <v>11</v>
      </c>
      <c r="D83" s="39">
        <v>2</v>
      </c>
      <c r="E83" s="1"/>
      <c r="F83" s="40">
        <f t="shared" si="10"/>
        <v>0</v>
      </c>
    </row>
    <row r="84" spans="1:6" ht="30" x14ac:dyDescent="0.25">
      <c r="A84" s="36">
        <v>66</v>
      </c>
      <c r="B84" s="37" t="s">
        <v>15</v>
      </c>
      <c r="C84" s="38" t="s">
        <v>53</v>
      </c>
      <c r="D84" s="39">
        <v>1</v>
      </c>
      <c r="E84" s="1"/>
      <c r="F84" s="40">
        <f t="shared" si="10"/>
        <v>0</v>
      </c>
    </row>
    <row r="85" spans="1:6" x14ac:dyDescent="0.25">
      <c r="A85" s="36">
        <v>67</v>
      </c>
      <c r="B85" s="37" t="s">
        <v>16</v>
      </c>
      <c r="C85" s="38" t="s">
        <v>53</v>
      </c>
      <c r="D85" s="39">
        <v>1</v>
      </c>
      <c r="E85" s="1"/>
      <c r="F85" s="40">
        <f t="shared" si="10"/>
        <v>0</v>
      </c>
    </row>
    <row r="86" spans="1:6" x14ac:dyDescent="0.25">
      <c r="A86" s="36">
        <v>68</v>
      </c>
      <c r="B86" s="37" t="s">
        <v>18</v>
      </c>
      <c r="C86" s="38" t="s">
        <v>53</v>
      </c>
      <c r="D86" s="39">
        <v>1</v>
      </c>
      <c r="E86" s="1"/>
      <c r="F86" s="40">
        <f t="shared" si="10"/>
        <v>0</v>
      </c>
    </row>
    <row r="87" spans="1:6" x14ac:dyDescent="0.25">
      <c r="A87" s="36">
        <v>69</v>
      </c>
      <c r="B87" s="37" t="s">
        <v>17</v>
      </c>
      <c r="C87" s="38" t="s">
        <v>53</v>
      </c>
      <c r="D87" s="39">
        <v>1</v>
      </c>
      <c r="E87" s="1"/>
      <c r="F87" s="40">
        <f t="shared" si="10"/>
        <v>0</v>
      </c>
    </row>
    <row r="88" spans="1:6" x14ac:dyDescent="0.25">
      <c r="A88" s="36">
        <v>70</v>
      </c>
      <c r="B88" s="37" t="s">
        <v>22</v>
      </c>
      <c r="C88" s="38" t="s">
        <v>53</v>
      </c>
      <c r="D88" s="39">
        <v>1</v>
      </c>
      <c r="E88" s="1"/>
      <c r="F88" s="40">
        <f t="shared" si="10"/>
        <v>0</v>
      </c>
    </row>
    <row r="89" spans="1:6" x14ac:dyDescent="0.25">
      <c r="A89" s="45"/>
      <c r="B89" s="46"/>
      <c r="C89" s="46"/>
      <c r="D89" s="46"/>
      <c r="E89" s="46"/>
      <c r="F89" s="47"/>
    </row>
    <row r="90" spans="1:6" x14ac:dyDescent="0.25">
      <c r="A90" s="23" t="s">
        <v>39</v>
      </c>
      <c r="B90" s="24"/>
      <c r="C90" s="24"/>
      <c r="D90" s="24"/>
      <c r="E90" s="24"/>
      <c r="F90" s="25">
        <f>ROUND(SUM(F91:F113),2)</f>
        <v>0</v>
      </c>
    </row>
    <row r="91" spans="1:6" ht="225" x14ac:dyDescent="0.25">
      <c r="A91" s="36">
        <v>71</v>
      </c>
      <c r="B91" s="37" t="s">
        <v>100</v>
      </c>
      <c r="C91" s="38" t="s">
        <v>11</v>
      </c>
      <c r="D91" s="39">
        <v>1</v>
      </c>
      <c r="E91" s="1"/>
      <c r="F91" s="40">
        <f t="shared" ref="F91:F113" si="11">D91*E91</f>
        <v>0</v>
      </c>
    </row>
    <row r="92" spans="1:6" x14ac:dyDescent="0.25">
      <c r="A92" s="36">
        <v>72</v>
      </c>
      <c r="B92" s="37" t="s">
        <v>40</v>
      </c>
      <c r="C92" s="38" t="s">
        <v>11</v>
      </c>
      <c r="D92" s="39">
        <v>2</v>
      </c>
      <c r="E92" s="1"/>
      <c r="F92" s="40">
        <f t="shared" si="11"/>
        <v>0</v>
      </c>
    </row>
    <row r="93" spans="1:6" x14ac:dyDescent="0.25">
      <c r="A93" s="36">
        <v>73</v>
      </c>
      <c r="B93" s="37" t="s">
        <v>99</v>
      </c>
      <c r="C93" s="38" t="s">
        <v>11</v>
      </c>
      <c r="D93" s="39">
        <v>1</v>
      </c>
      <c r="E93" s="1"/>
      <c r="F93" s="40">
        <f t="shared" si="11"/>
        <v>0</v>
      </c>
    </row>
    <row r="94" spans="1:6" x14ac:dyDescent="0.25">
      <c r="A94" s="36">
        <v>74</v>
      </c>
      <c r="B94" s="37" t="s">
        <v>98</v>
      </c>
      <c r="C94" s="38" t="s">
        <v>11</v>
      </c>
      <c r="D94" s="39">
        <v>1</v>
      </c>
      <c r="E94" s="1"/>
      <c r="F94" s="40">
        <f t="shared" ref="F94" si="12">D94*E94</f>
        <v>0</v>
      </c>
    </row>
    <row r="95" spans="1:6" x14ac:dyDescent="0.25">
      <c r="A95" s="36">
        <v>75</v>
      </c>
      <c r="B95" s="37" t="s">
        <v>36</v>
      </c>
      <c r="C95" s="38" t="s">
        <v>11</v>
      </c>
      <c r="D95" s="39">
        <v>1</v>
      </c>
      <c r="E95" s="1"/>
      <c r="F95" s="40">
        <f t="shared" si="11"/>
        <v>0</v>
      </c>
    </row>
    <row r="96" spans="1:6" x14ac:dyDescent="0.25">
      <c r="A96" s="36">
        <v>76</v>
      </c>
      <c r="B96" s="37" t="s">
        <v>37</v>
      </c>
      <c r="C96" s="38" t="s">
        <v>11</v>
      </c>
      <c r="D96" s="39">
        <v>1</v>
      </c>
      <c r="E96" s="1"/>
      <c r="F96" s="40">
        <f t="shared" si="11"/>
        <v>0</v>
      </c>
    </row>
    <row r="97" spans="1:6" x14ac:dyDescent="0.25">
      <c r="A97" s="36">
        <v>77</v>
      </c>
      <c r="B97" s="37" t="s">
        <v>41</v>
      </c>
      <c r="C97" s="38" t="s">
        <v>11</v>
      </c>
      <c r="D97" s="39">
        <v>4</v>
      </c>
      <c r="E97" s="1"/>
      <c r="F97" s="40">
        <f t="shared" si="11"/>
        <v>0</v>
      </c>
    </row>
    <row r="98" spans="1:6" x14ac:dyDescent="0.25">
      <c r="A98" s="36">
        <v>78</v>
      </c>
      <c r="B98" s="37" t="s">
        <v>42</v>
      </c>
      <c r="C98" s="38" t="s">
        <v>11</v>
      </c>
      <c r="D98" s="39">
        <v>1</v>
      </c>
      <c r="E98" s="1"/>
      <c r="F98" s="40">
        <f t="shared" si="11"/>
        <v>0</v>
      </c>
    </row>
    <row r="99" spans="1:6" x14ac:dyDescent="0.25">
      <c r="A99" s="36">
        <v>79</v>
      </c>
      <c r="B99" s="37" t="s">
        <v>38</v>
      </c>
      <c r="C99" s="38" t="s">
        <v>11</v>
      </c>
      <c r="D99" s="39">
        <v>1</v>
      </c>
      <c r="E99" s="1"/>
      <c r="F99" s="40">
        <f t="shared" si="11"/>
        <v>0</v>
      </c>
    </row>
    <row r="100" spans="1:6" x14ac:dyDescent="0.25">
      <c r="A100" s="36">
        <v>80</v>
      </c>
      <c r="B100" s="37" t="s">
        <v>43</v>
      </c>
      <c r="C100" s="38" t="s">
        <v>11</v>
      </c>
      <c r="D100" s="39">
        <v>1</v>
      </c>
      <c r="E100" s="1"/>
      <c r="F100" s="40">
        <f t="shared" si="11"/>
        <v>0</v>
      </c>
    </row>
    <row r="101" spans="1:6" x14ac:dyDescent="0.25">
      <c r="A101" s="36">
        <v>81</v>
      </c>
      <c r="B101" s="37" t="s">
        <v>44</v>
      </c>
      <c r="C101" s="38" t="s">
        <v>11</v>
      </c>
      <c r="D101" s="39">
        <v>2</v>
      </c>
      <c r="E101" s="1"/>
      <c r="F101" s="40">
        <f t="shared" si="11"/>
        <v>0</v>
      </c>
    </row>
    <row r="102" spans="1:6" ht="30" x14ac:dyDescent="0.25">
      <c r="A102" s="36">
        <v>82</v>
      </c>
      <c r="B102" s="37" t="s">
        <v>45</v>
      </c>
      <c r="C102" s="38" t="s">
        <v>53</v>
      </c>
      <c r="D102" s="39">
        <v>1</v>
      </c>
      <c r="E102" s="1"/>
      <c r="F102" s="40">
        <f t="shared" si="11"/>
        <v>0</v>
      </c>
    </row>
    <row r="103" spans="1:6" x14ac:dyDescent="0.25">
      <c r="A103" s="36">
        <v>83</v>
      </c>
      <c r="B103" s="37" t="s">
        <v>46</v>
      </c>
      <c r="C103" s="38" t="s">
        <v>12</v>
      </c>
      <c r="D103" s="39">
        <v>20</v>
      </c>
      <c r="E103" s="1"/>
      <c r="F103" s="40">
        <f t="shared" si="11"/>
        <v>0</v>
      </c>
    </row>
    <row r="104" spans="1:6" x14ac:dyDescent="0.25">
      <c r="A104" s="36">
        <v>84</v>
      </c>
      <c r="B104" s="37" t="s">
        <v>48</v>
      </c>
      <c r="C104" s="38" t="s">
        <v>12</v>
      </c>
      <c r="D104" s="39">
        <v>200</v>
      </c>
      <c r="E104" s="1"/>
      <c r="F104" s="40">
        <f t="shared" si="11"/>
        <v>0</v>
      </c>
    </row>
    <row r="105" spans="1:6" x14ac:dyDescent="0.25">
      <c r="A105" s="36">
        <v>85</v>
      </c>
      <c r="B105" s="37" t="s">
        <v>123</v>
      </c>
      <c r="C105" s="38" t="s">
        <v>12</v>
      </c>
      <c r="D105" s="39">
        <v>200</v>
      </c>
      <c r="E105" s="1"/>
      <c r="F105" s="40">
        <f t="shared" si="11"/>
        <v>0</v>
      </c>
    </row>
    <row r="106" spans="1:6" x14ac:dyDescent="0.25">
      <c r="A106" s="36">
        <v>86</v>
      </c>
      <c r="B106" s="37" t="s">
        <v>121</v>
      </c>
      <c r="C106" s="38" t="s">
        <v>12</v>
      </c>
      <c r="D106" s="39">
        <v>50</v>
      </c>
      <c r="E106" s="1"/>
      <c r="F106" s="40">
        <f t="shared" ref="F106:F107" si="13">D106*E106</f>
        <v>0</v>
      </c>
    </row>
    <row r="107" spans="1:6" x14ac:dyDescent="0.25">
      <c r="A107" s="36">
        <v>87</v>
      </c>
      <c r="B107" s="37" t="s">
        <v>122</v>
      </c>
      <c r="C107" s="38" t="s">
        <v>12</v>
      </c>
      <c r="D107" s="39">
        <v>6</v>
      </c>
      <c r="E107" s="1"/>
      <c r="F107" s="40">
        <f t="shared" si="13"/>
        <v>0</v>
      </c>
    </row>
    <row r="108" spans="1:6" x14ac:dyDescent="0.25">
      <c r="A108" s="36">
        <v>88</v>
      </c>
      <c r="B108" s="37" t="s">
        <v>101</v>
      </c>
      <c r="C108" s="38" t="s">
        <v>11</v>
      </c>
      <c r="D108" s="39">
        <v>30</v>
      </c>
      <c r="E108" s="1"/>
      <c r="F108" s="40">
        <f t="shared" si="11"/>
        <v>0</v>
      </c>
    </row>
    <row r="109" spans="1:6" x14ac:dyDescent="0.25">
      <c r="A109" s="36">
        <v>89</v>
      </c>
      <c r="B109" s="37" t="s">
        <v>102</v>
      </c>
      <c r="C109" s="38" t="s">
        <v>12</v>
      </c>
      <c r="D109" s="39">
        <v>100</v>
      </c>
      <c r="E109" s="1"/>
      <c r="F109" s="40">
        <f t="shared" si="11"/>
        <v>0</v>
      </c>
    </row>
    <row r="110" spans="1:6" x14ac:dyDescent="0.25">
      <c r="A110" s="36">
        <v>90</v>
      </c>
      <c r="B110" s="37" t="s">
        <v>118</v>
      </c>
      <c r="C110" s="38" t="s">
        <v>11</v>
      </c>
      <c r="D110" s="39">
        <v>6</v>
      </c>
      <c r="E110" s="1"/>
      <c r="F110" s="40">
        <f t="shared" si="11"/>
        <v>0</v>
      </c>
    </row>
    <row r="111" spans="1:6" ht="30" x14ac:dyDescent="0.25">
      <c r="A111" s="36">
        <v>91</v>
      </c>
      <c r="B111" s="37" t="s">
        <v>117</v>
      </c>
      <c r="C111" s="38" t="s">
        <v>11</v>
      </c>
      <c r="D111" s="39">
        <v>1</v>
      </c>
      <c r="E111" s="1"/>
      <c r="F111" s="40">
        <f t="shared" si="11"/>
        <v>0</v>
      </c>
    </row>
    <row r="112" spans="1:6" x14ac:dyDescent="0.25">
      <c r="A112" s="36">
        <v>92</v>
      </c>
      <c r="B112" s="37" t="s">
        <v>19</v>
      </c>
      <c r="C112" s="38" t="s">
        <v>53</v>
      </c>
      <c r="D112" s="39">
        <v>1</v>
      </c>
      <c r="E112" s="1"/>
      <c r="F112" s="40">
        <f t="shared" si="11"/>
        <v>0</v>
      </c>
    </row>
    <row r="113" spans="1:6" x14ac:dyDescent="0.25">
      <c r="A113" s="36">
        <v>93</v>
      </c>
      <c r="B113" s="37" t="s">
        <v>20</v>
      </c>
      <c r="C113" s="38" t="s">
        <v>53</v>
      </c>
      <c r="D113" s="39">
        <v>1</v>
      </c>
      <c r="E113" s="1"/>
      <c r="F113" s="40">
        <f t="shared" si="11"/>
        <v>0</v>
      </c>
    </row>
    <row r="114" spans="1:6" x14ac:dyDescent="0.25">
      <c r="A114" s="45"/>
      <c r="B114" s="46"/>
      <c r="C114" s="46"/>
      <c r="D114" s="46"/>
      <c r="E114" s="46"/>
      <c r="F114" s="47"/>
    </row>
    <row r="115" spans="1:6" x14ac:dyDescent="0.25">
      <c r="A115" s="48" t="s">
        <v>26</v>
      </c>
      <c r="B115" s="49"/>
      <c r="C115" s="49"/>
      <c r="D115" s="49"/>
      <c r="E115" s="49"/>
      <c r="F115" s="25">
        <f>ROUND(SUM(F116:F117),2)</f>
        <v>0</v>
      </c>
    </row>
    <row r="116" spans="1:6" x14ac:dyDescent="0.25">
      <c r="A116" s="36">
        <v>94</v>
      </c>
      <c r="B116" s="27" t="s">
        <v>27</v>
      </c>
      <c r="C116" s="38" t="s">
        <v>11</v>
      </c>
      <c r="D116" s="39">
        <v>2</v>
      </c>
      <c r="E116" s="1"/>
      <c r="F116" s="40">
        <f t="shared" ref="F116:F117" si="14">D116*E116</f>
        <v>0</v>
      </c>
    </row>
    <row r="117" spans="1:6" x14ac:dyDescent="0.25">
      <c r="A117" s="36">
        <v>95</v>
      </c>
      <c r="B117" s="27" t="s">
        <v>28</v>
      </c>
      <c r="C117" s="38" t="s">
        <v>53</v>
      </c>
      <c r="D117" s="39">
        <v>1</v>
      </c>
      <c r="E117" s="1"/>
      <c r="F117" s="40">
        <f t="shared" si="14"/>
        <v>0</v>
      </c>
    </row>
    <row r="118" spans="1:6" x14ac:dyDescent="0.25">
      <c r="A118" s="20"/>
      <c r="B118" s="21"/>
      <c r="C118" s="21"/>
      <c r="D118" s="21"/>
      <c r="E118" s="21"/>
      <c r="F118" s="22"/>
    </row>
    <row r="119" spans="1:6" x14ac:dyDescent="0.25">
      <c r="A119" s="48" t="s">
        <v>29</v>
      </c>
      <c r="B119" s="49"/>
      <c r="C119" s="49"/>
      <c r="D119" s="49"/>
      <c r="E119" s="49"/>
      <c r="F119" s="25">
        <f>ROUND(SUM(F120:F134),2)</f>
        <v>0</v>
      </c>
    </row>
    <row r="120" spans="1:6" ht="30" x14ac:dyDescent="0.25">
      <c r="A120" s="36">
        <v>96</v>
      </c>
      <c r="B120" s="50" t="s">
        <v>104</v>
      </c>
      <c r="C120" s="38" t="s">
        <v>53</v>
      </c>
      <c r="D120" s="39">
        <v>1</v>
      </c>
      <c r="E120" s="1"/>
      <c r="F120" s="40">
        <f t="shared" ref="F120:F134" si="15">D120*E120</f>
        <v>0</v>
      </c>
    </row>
    <row r="121" spans="1:6" ht="30" x14ac:dyDescent="0.25">
      <c r="A121" s="36">
        <v>97</v>
      </c>
      <c r="B121" s="50" t="s">
        <v>105</v>
      </c>
      <c r="C121" s="38" t="s">
        <v>53</v>
      </c>
      <c r="D121" s="39">
        <v>1</v>
      </c>
      <c r="E121" s="1"/>
      <c r="F121" s="40">
        <f t="shared" si="15"/>
        <v>0</v>
      </c>
    </row>
    <row r="122" spans="1:6" ht="30" x14ac:dyDescent="0.25">
      <c r="A122" s="36">
        <v>98</v>
      </c>
      <c r="B122" s="50" t="s">
        <v>106</v>
      </c>
      <c r="C122" s="38" t="s">
        <v>53</v>
      </c>
      <c r="D122" s="39">
        <v>1</v>
      </c>
      <c r="E122" s="1"/>
      <c r="F122" s="40">
        <f t="shared" si="15"/>
        <v>0</v>
      </c>
    </row>
    <row r="123" spans="1:6" ht="30" x14ac:dyDescent="0.25">
      <c r="A123" s="36">
        <v>99</v>
      </c>
      <c r="B123" s="50" t="s">
        <v>107</v>
      </c>
      <c r="C123" s="38" t="s">
        <v>53</v>
      </c>
      <c r="D123" s="39">
        <v>1</v>
      </c>
      <c r="E123" s="1"/>
      <c r="F123" s="40">
        <f t="shared" si="15"/>
        <v>0</v>
      </c>
    </row>
    <row r="124" spans="1:6" ht="30" x14ac:dyDescent="0.25">
      <c r="A124" s="36">
        <v>100</v>
      </c>
      <c r="B124" s="50" t="s">
        <v>103</v>
      </c>
      <c r="C124" s="38" t="s">
        <v>53</v>
      </c>
      <c r="D124" s="39">
        <v>1</v>
      </c>
      <c r="E124" s="1"/>
      <c r="F124" s="40">
        <f t="shared" si="15"/>
        <v>0</v>
      </c>
    </row>
    <row r="125" spans="1:6" ht="30" x14ac:dyDescent="0.25">
      <c r="A125" s="36">
        <v>101</v>
      </c>
      <c r="B125" s="50" t="s">
        <v>108</v>
      </c>
      <c r="C125" s="38" t="s">
        <v>53</v>
      </c>
      <c r="D125" s="39">
        <v>1</v>
      </c>
      <c r="E125" s="1"/>
      <c r="F125" s="40">
        <f t="shared" si="15"/>
        <v>0</v>
      </c>
    </row>
    <row r="126" spans="1:6" ht="30" x14ac:dyDescent="0.25">
      <c r="A126" s="36">
        <v>102</v>
      </c>
      <c r="B126" s="50" t="s">
        <v>119</v>
      </c>
      <c r="C126" s="38" t="s">
        <v>53</v>
      </c>
      <c r="D126" s="39">
        <v>2</v>
      </c>
      <c r="E126" s="1"/>
      <c r="F126" s="40">
        <f t="shared" si="15"/>
        <v>0</v>
      </c>
    </row>
    <row r="127" spans="1:6" ht="30" x14ac:dyDescent="0.25">
      <c r="A127" s="36">
        <v>103</v>
      </c>
      <c r="B127" s="50" t="s">
        <v>109</v>
      </c>
      <c r="C127" s="38" t="s">
        <v>53</v>
      </c>
      <c r="D127" s="39">
        <v>1</v>
      </c>
      <c r="E127" s="1"/>
      <c r="F127" s="40">
        <f t="shared" ref="F127:F128" si="16">D127*E127</f>
        <v>0</v>
      </c>
    </row>
    <row r="128" spans="1:6" ht="30" x14ac:dyDescent="0.25">
      <c r="A128" s="36">
        <v>104</v>
      </c>
      <c r="B128" s="50" t="s">
        <v>110</v>
      </c>
      <c r="C128" s="38" t="s">
        <v>53</v>
      </c>
      <c r="D128" s="39">
        <v>1</v>
      </c>
      <c r="E128" s="1"/>
      <c r="F128" s="40">
        <f t="shared" si="16"/>
        <v>0</v>
      </c>
    </row>
    <row r="129" spans="1:6" ht="30" x14ac:dyDescent="0.25">
      <c r="A129" s="36">
        <v>105</v>
      </c>
      <c r="B129" s="50" t="s">
        <v>111</v>
      </c>
      <c r="C129" s="38" t="s">
        <v>53</v>
      </c>
      <c r="D129" s="39">
        <v>1</v>
      </c>
      <c r="E129" s="1"/>
      <c r="F129" s="40">
        <f t="shared" si="15"/>
        <v>0</v>
      </c>
    </row>
    <row r="130" spans="1:6" ht="30" x14ac:dyDescent="0.25">
      <c r="A130" s="36">
        <v>106</v>
      </c>
      <c r="B130" s="50" t="s">
        <v>112</v>
      </c>
      <c r="C130" s="38" t="s">
        <v>53</v>
      </c>
      <c r="D130" s="39">
        <v>1</v>
      </c>
      <c r="E130" s="1"/>
      <c r="F130" s="40">
        <f t="shared" si="15"/>
        <v>0</v>
      </c>
    </row>
    <row r="131" spans="1:6" ht="30" x14ac:dyDescent="0.25">
      <c r="A131" s="36">
        <v>107</v>
      </c>
      <c r="B131" s="50" t="s">
        <v>113</v>
      </c>
      <c r="C131" s="38" t="s">
        <v>53</v>
      </c>
      <c r="D131" s="39">
        <v>1</v>
      </c>
      <c r="E131" s="1"/>
      <c r="F131" s="40">
        <f t="shared" si="15"/>
        <v>0</v>
      </c>
    </row>
    <row r="132" spans="1:6" ht="30" x14ac:dyDescent="0.25">
      <c r="A132" s="36">
        <v>108</v>
      </c>
      <c r="B132" s="50" t="s">
        <v>114</v>
      </c>
      <c r="C132" s="38" t="s">
        <v>53</v>
      </c>
      <c r="D132" s="39">
        <v>1</v>
      </c>
      <c r="E132" s="1"/>
      <c r="F132" s="40">
        <f t="shared" si="15"/>
        <v>0</v>
      </c>
    </row>
    <row r="133" spans="1:6" ht="30" x14ac:dyDescent="0.25">
      <c r="A133" s="36">
        <v>109</v>
      </c>
      <c r="B133" s="50" t="s">
        <v>115</v>
      </c>
      <c r="C133" s="38" t="s">
        <v>53</v>
      </c>
      <c r="D133" s="39">
        <v>1</v>
      </c>
      <c r="E133" s="1"/>
      <c r="F133" s="40">
        <f t="shared" si="15"/>
        <v>0</v>
      </c>
    </row>
    <row r="134" spans="1:6" ht="30.75" thickBot="1" x14ac:dyDescent="0.3">
      <c r="A134" s="51">
        <v>110</v>
      </c>
      <c r="B134" s="52" t="s">
        <v>116</v>
      </c>
      <c r="C134" s="53" t="s">
        <v>53</v>
      </c>
      <c r="D134" s="54">
        <v>1</v>
      </c>
      <c r="E134" s="2"/>
      <c r="F134" s="55">
        <f t="shared" si="15"/>
        <v>0</v>
      </c>
    </row>
    <row r="135" spans="1:6" ht="15.75" thickBot="1" x14ac:dyDescent="0.3">
      <c r="A135" s="56"/>
      <c r="B135" s="56"/>
      <c r="C135" s="56"/>
      <c r="D135" s="56"/>
      <c r="E135" s="56"/>
      <c r="F135" s="56"/>
    </row>
    <row r="136" spans="1:6" ht="15.75" x14ac:dyDescent="0.25">
      <c r="A136" s="57" t="s">
        <v>31</v>
      </c>
      <c r="B136" s="58"/>
      <c r="C136" s="58"/>
      <c r="D136" s="58"/>
      <c r="E136" s="58"/>
      <c r="F136" s="59">
        <f>F119+F115+F90+F76+F70+F28+F12</f>
        <v>0</v>
      </c>
    </row>
    <row r="137" spans="1:6" ht="15.75" x14ac:dyDescent="0.25">
      <c r="A137" s="60" t="s">
        <v>32</v>
      </c>
      <c r="B137" s="61"/>
      <c r="C137" s="61"/>
      <c r="D137" s="61"/>
      <c r="E137" s="61"/>
      <c r="F137" s="62">
        <f>ROUND(F136*0.21,2)</f>
        <v>0</v>
      </c>
    </row>
    <row r="138" spans="1:6" ht="16.5" thickBot="1" x14ac:dyDescent="0.3">
      <c r="A138" s="63" t="s">
        <v>33</v>
      </c>
      <c r="B138" s="64"/>
      <c r="C138" s="64"/>
      <c r="D138" s="64"/>
      <c r="E138" s="64"/>
      <c r="F138" s="65">
        <f>F136+F137</f>
        <v>0</v>
      </c>
    </row>
  </sheetData>
  <sheetProtection algorithmName="SHA-512" hashValue="9X2sh34fG2LKyVk1EDsZikFWbHbWcKaO14ncUsZjE3PhYuRxjpKaFgvHYqHsIk2KuqMLTcSyHEdNCcKsiVAn+w==" saltValue="2gXMPSa0imzX951Qmwm5qQ==" spinCount="100000" sheet="1" objects="1" scenarios="1"/>
  <mergeCells count="28">
    <mergeCell ref="A12:E12"/>
    <mergeCell ref="A27:F27"/>
    <mergeCell ref="A28:E28"/>
    <mergeCell ref="A75:F75"/>
    <mergeCell ref="A1:F1"/>
    <mergeCell ref="A9:A10"/>
    <mergeCell ref="B9:B10"/>
    <mergeCell ref="C9:F9"/>
    <mergeCell ref="A11:F11"/>
    <mergeCell ref="A2:F2"/>
    <mergeCell ref="A3:F3"/>
    <mergeCell ref="A4:F4"/>
    <mergeCell ref="A5:F5"/>
    <mergeCell ref="A6:F6"/>
    <mergeCell ref="A8:F8"/>
    <mergeCell ref="A69:F69"/>
    <mergeCell ref="A70:E70"/>
    <mergeCell ref="A115:E115"/>
    <mergeCell ref="A138:E138"/>
    <mergeCell ref="A118:F118"/>
    <mergeCell ref="A119:E119"/>
    <mergeCell ref="A135:F135"/>
    <mergeCell ref="A136:E136"/>
    <mergeCell ref="A137:E137"/>
    <mergeCell ref="A76:E76"/>
    <mergeCell ref="A90:E90"/>
    <mergeCell ref="A114:F114"/>
    <mergeCell ref="A89:F89"/>
  </mergeCells>
  <pageMargins left="0.70866141732283472" right="0.70866141732283472" top="0.78740157480314965" bottom="0.78740157480314965" header="0.31496062992125984" footer="0.31496062992125984"/>
  <pageSetup paperSize="9" scale="73" fitToHeight="32" orientation="portrait" verticalDpi="0" r:id="rId1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Rozpis</vt:lpstr>
      <vt:lpstr>Rozpis!Oblast_tisku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Ezr</dc:creator>
  <cp:lastModifiedBy>Martin Ezr</cp:lastModifiedBy>
  <cp:lastPrinted>2022-07-13T14:51:57Z</cp:lastPrinted>
  <dcterms:created xsi:type="dcterms:W3CDTF">2022-03-14T15:12:36Z</dcterms:created>
  <dcterms:modified xsi:type="dcterms:W3CDTF">2022-07-20T06:55:27Z</dcterms:modified>
</cp:coreProperties>
</file>