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y\_STAVBY\MŠ Arbesova\KOTELNA\"/>
    </mc:Choice>
  </mc:AlternateContent>
  <xr:revisionPtr revIDLastSave="0" documentId="13_ncr:1_{462AFD4E-E834-44E3-B1FA-BB384872EFE6}" xr6:coauthVersionLast="47" xr6:coauthVersionMax="47" xr10:uidLastSave="{00000000-0000-0000-0000-000000000000}"/>
  <bookViews>
    <workbookView xWindow="135" yWindow="0" windowWidth="17790" windowHeight="15600" xr2:uid="{587BBA35-F3D3-40B1-AB49-009E83A5AA6A}"/>
  </bookViews>
  <sheets>
    <sheet name="Rozpis" sheetId="3" r:id="rId1"/>
  </sheets>
  <definedNames>
    <definedName name="_xlnm.Print_Area" localSheetId="0">Rozpis!$A$1:$F$120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3" l="1"/>
  <c r="F69" i="3"/>
  <c r="F68" i="3"/>
  <c r="F67" i="3"/>
  <c r="F36" i="3"/>
  <c r="F31" i="3"/>
  <c r="F30" i="3"/>
  <c r="F44" i="3"/>
  <c r="F87" i="3"/>
  <c r="F86" i="3"/>
  <c r="F70" i="3"/>
  <c r="F89" i="3" l="1"/>
  <c r="F85" i="3" l="1"/>
  <c r="F51" i="3"/>
  <c r="F98" i="3"/>
  <c r="F99" i="3"/>
  <c r="F97" i="3"/>
  <c r="F61" i="3"/>
  <c r="F42" i="3"/>
  <c r="F41" i="3"/>
  <c r="F40" i="3"/>
  <c r="F39" i="3"/>
  <c r="F37" i="3"/>
  <c r="F33" i="3"/>
  <c r="F19" i="3"/>
  <c r="F18" i="3"/>
  <c r="F84" i="3"/>
  <c r="F106" i="3"/>
  <c r="F91" i="3"/>
  <c r="F90" i="3"/>
  <c r="F110" i="3"/>
  <c r="F109" i="3"/>
  <c r="F88" i="3"/>
  <c r="F83" i="3" l="1"/>
  <c r="F62" i="3"/>
  <c r="F15" i="3"/>
  <c r="F16" i="3"/>
  <c r="F17" i="3"/>
  <c r="F21" i="3"/>
  <c r="F49" i="3"/>
  <c r="F48" i="3"/>
  <c r="F47" i="3"/>
  <c r="F59" i="3"/>
  <c r="F60" i="3"/>
  <c r="F54" i="3"/>
  <c r="F52" i="3"/>
  <c r="F35" i="3"/>
  <c r="F32" i="3"/>
  <c r="F28" i="3"/>
  <c r="F27" i="3"/>
  <c r="F34" i="3"/>
  <c r="F29" i="3"/>
  <c r="F38" i="3"/>
  <c r="F43" i="3"/>
  <c r="F45" i="3"/>
  <c r="F79" i="3"/>
  <c r="F81" i="3"/>
  <c r="F82" i="3"/>
  <c r="F80" i="3"/>
  <c r="F102" i="3"/>
  <c r="F103" i="3"/>
  <c r="F104" i="3"/>
  <c r="F105" i="3"/>
  <c r="F107" i="3"/>
  <c r="F108" i="3"/>
  <c r="F111" i="3"/>
  <c r="F112" i="3"/>
  <c r="F113" i="3"/>
  <c r="F114" i="3"/>
  <c r="F115" i="3"/>
  <c r="F116" i="3"/>
  <c r="F55" i="3"/>
  <c r="F96" i="3"/>
  <c r="F77" i="3"/>
  <c r="F78" i="3"/>
  <c r="F92" i="3"/>
  <c r="F93" i="3"/>
  <c r="F76" i="3"/>
  <c r="F73" i="3"/>
  <c r="F56" i="3"/>
  <c r="F23" i="3"/>
  <c r="F22" i="3"/>
  <c r="F72" i="3"/>
  <c r="F65" i="3"/>
  <c r="F53" i="3"/>
  <c r="F50" i="3"/>
  <c r="F46" i="3"/>
  <c r="F26" i="3"/>
  <c r="F14" i="3"/>
  <c r="F20" i="3"/>
  <c r="F13" i="3"/>
  <c r="F75" i="3" l="1"/>
  <c r="F25" i="3"/>
  <c r="F58" i="3"/>
  <c r="F64" i="3"/>
  <c r="F12" i="3"/>
  <c r="F95" i="3"/>
  <c r="F101" i="3"/>
  <c r="F118" i="3" l="1"/>
  <c r="F119" i="3" s="1"/>
  <c r="F120" i="3" s="1"/>
</calcChain>
</file>

<file path=xl/sharedStrings.xml><?xml version="1.0" encoding="utf-8"?>
<sst xmlns="http://schemas.openxmlformats.org/spreadsheetml/2006/main" count="205" uniqueCount="117">
  <si>
    <t>cena servisu</t>
  </si>
  <si>
    <t>Název činnosti</t>
  </si>
  <si>
    <t>p.č.</t>
  </si>
  <si>
    <t>Demontáže, bourací práce</t>
  </si>
  <si>
    <t>MJ</t>
  </si>
  <si>
    <t>množství</t>
  </si>
  <si>
    <t>soubor</t>
  </si>
  <si>
    <t>Vypuštění systému ÚT</t>
  </si>
  <si>
    <t>j.cena</t>
  </si>
  <si>
    <t>Ústřední vytápění</t>
  </si>
  <si>
    <t>ks</t>
  </si>
  <si>
    <t>m</t>
  </si>
  <si>
    <t>Cena</t>
  </si>
  <si>
    <t>Plynovod</t>
  </si>
  <si>
    <t>Upevňovací systém pro potrubí (konzole, objímky, závěsy, žlaby, kotvy atd.) - D+M</t>
  </si>
  <si>
    <t>Drobný montážní, spojovací a těsnící materiál - D+M</t>
  </si>
  <si>
    <t>Drobný montážní a spojovací materiál</t>
  </si>
  <si>
    <t>Přesun hmot pro elektroinstlace</t>
  </si>
  <si>
    <t>Přesun hmot pro ústřední vytápění</t>
  </si>
  <si>
    <t>Přesun hmot pro plynovody</t>
  </si>
  <si>
    <t>Likvidace ostatního odpadu vč. dopravy a skládkovného</t>
  </si>
  <si>
    <t>t</t>
  </si>
  <si>
    <t>Likvidace suti vč. dopravy a skládkovného</t>
  </si>
  <si>
    <t>Zednické přípomoce</t>
  </si>
  <si>
    <t>Přesun hmot pro zednické přípomoce</t>
  </si>
  <si>
    <t>Vedlejší rozpočtové náklady</t>
  </si>
  <si>
    <t>Uvedení kotle do provozu vč. seřízení a zaškolení obsluhy</t>
  </si>
  <si>
    <t>Cena celkem bez DPH</t>
  </si>
  <si>
    <t>DPH 21%</t>
  </si>
  <si>
    <t>Cena celkem vč. 21% DPH</t>
  </si>
  <si>
    <t>Příloha č. 2 výzvy k podání nabídky</t>
  </si>
  <si>
    <t>(Příloha č. 2 Smlouvy o dílo)</t>
  </si>
  <si>
    <t>Teplotní čídlo venkovní - snímač ekvitermní regulace</t>
  </si>
  <si>
    <t>Elektroinstalace a MaR</t>
  </si>
  <si>
    <t>Servopohon třícestného ventilu</t>
  </si>
  <si>
    <t xml:space="preserve">Příložné teplotní čidlo - topné okruhy + kotlový okruh </t>
  </si>
  <si>
    <t>Spalinová cesta</t>
  </si>
  <si>
    <t>Kabel CYKY-J 3x1,5 mm2</t>
  </si>
  <si>
    <r>
      <t xml:space="preserve">Kohout kulový - D+M
</t>
    </r>
    <r>
      <rPr>
        <i/>
        <sz val="11"/>
        <color theme="1"/>
        <rFont val="Calibri"/>
        <family val="2"/>
        <charset val="238"/>
        <scheme val="minor"/>
      </rPr>
      <t>DN 50, max. 180°C při 1MPa</t>
    </r>
  </si>
  <si>
    <t xml:space="preserve">ks </t>
  </si>
  <si>
    <t>kpl</t>
  </si>
  <si>
    <r>
      <t xml:space="preserve">Kohout kulový výpustný - D+M
</t>
    </r>
    <r>
      <rPr>
        <i/>
        <sz val="11"/>
        <color theme="1"/>
        <rFont val="Calibri"/>
        <family val="2"/>
        <charset val="238"/>
        <scheme val="minor"/>
      </rPr>
      <t>1/2"</t>
    </r>
  </si>
  <si>
    <r>
      <t xml:space="preserve">Trubka DN 50 -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</si>
  <si>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t>Propláchnutí systému ÚT</t>
  </si>
  <si>
    <t>Odvzdušnění systému ÚT</t>
  </si>
  <si>
    <t>Napuštění systému ÚT s přidáním inhibitoru koroze</t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</si>
  <si>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125, tl. 80 mm</t>
    </r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</si>
  <si>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50, tl. 50 mm</t>
    </r>
  </si>
  <si>
    <t>Demontáž plynového kotle, vč. spalinové cesty</t>
  </si>
  <si>
    <t>Likvidace kovů vč. dopravy a skládkovného</t>
  </si>
  <si>
    <t>Přesun hmot pro spalinové cesty</t>
  </si>
  <si>
    <t>Topná zkouška ÚT
(dle odst. 2.5.4 SoD)</t>
  </si>
  <si>
    <t>Realizační projektová dokmentace
(dle odst. 2.5.1 SoD)</t>
  </si>
  <si>
    <t>Dokumnetace skutečného provedení stavby
(dle odst. 2.5.2 SoD)</t>
  </si>
  <si>
    <t>Zařízení staveniště
(dle odst. 2.5.3 SoD)</t>
  </si>
  <si>
    <t>Tlaková zkouška ÚT
(dle odst. 2.5.4 SoD)</t>
  </si>
  <si>
    <t>Tlaková zkouška plynovodu a zkouška pevnosti plynovodu
(dle odst. 2.5.4 SoD)</t>
  </si>
  <si>
    <t>Výchozí revize spalinové cesty
(dle odst. 2.5.4 SoD)</t>
  </si>
  <si>
    <t>Výchozí revize elektro
(dle odst. 2.5.4 SoD)</t>
  </si>
  <si>
    <t>Kompletační činnost
(dle odst. 2.5.5 SoD)</t>
  </si>
  <si>
    <t>Koordinační činnost
(dle odst. 2.5.6 SoD)</t>
  </si>
  <si>
    <t>Pojištění stavby
(dle odst. 2.5.7 SoD)</t>
  </si>
  <si>
    <t>Provozní a územní vlivy
(dle odst. 2.5.8 SoD)</t>
  </si>
  <si>
    <t>Provoz dalšího subjektu
(dle odst. 2.5.9 SoD)</t>
  </si>
  <si>
    <t>Fotodokumentace
(dle odst. 2.5.10 SoD)</t>
  </si>
  <si>
    <r>
      <t xml:space="preserve">Manometr - D+M
</t>
    </r>
    <r>
      <rPr>
        <i/>
        <sz val="11"/>
        <color theme="1"/>
        <rFont val="Calibri"/>
        <family val="2"/>
        <charset val="238"/>
        <scheme val="minor"/>
      </rPr>
      <t xml:space="preserve">vč. připojovacích armatur a kondenzační smyčky </t>
    </r>
  </si>
  <si>
    <t>Příložný teploměr na potrubí - D+M</t>
  </si>
  <si>
    <t>Výchozí revize odběr. plynového zařízení
(dle odst. 2.5.4 SoD)</t>
  </si>
  <si>
    <t>Demontáž oěhového čerpadla přírubového (vč. odpojení elektro)</t>
  </si>
  <si>
    <t>Demontáž armatur závitových do DN 50</t>
  </si>
  <si>
    <t>Demontáž potrubí ocelového do DN 50</t>
  </si>
  <si>
    <t>Demontáže MaR, vč. kabelů</t>
  </si>
  <si>
    <t>Průraz stropem klenbovým (pro kabelové rozvody zařízení MaR)</t>
  </si>
  <si>
    <t>Průraz stěnou (pro kabelové rozvody zařízení MaR)</t>
  </si>
  <si>
    <r>
      <t xml:space="preserve">Hydraulický vyovnávač dynamických tlaků samostatně tojící - D+M
</t>
    </r>
    <r>
      <rPr>
        <i/>
        <sz val="11"/>
        <color theme="1"/>
        <rFont val="Calibri"/>
        <family val="2"/>
        <charset val="238"/>
        <scheme val="minor"/>
      </rPr>
      <t>maximální průtok 9 m3/hod, Kv min. 70, připojení závitové DN 50
vč. výpustného a automatického odvzdušňovacího ventilu a tepelné izolace, montážní sady</t>
    </r>
  </si>
  <si>
    <r>
      <t xml:space="preserve">Čerpadlo oběhové elektronické - D+M
</t>
    </r>
    <r>
      <rPr>
        <i/>
        <sz val="11"/>
        <color theme="1"/>
        <rFont val="Calibri"/>
        <family val="2"/>
        <charset val="238"/>
        <scheme val="minor"/>
      </rPr>
      <t>elektronicky řízené mokroběžné oběhové čerpadlo, závitové připojení
světlost DN 25, PN16, max. dopravní výška 6 m, 
jmenovitá dopravní výška 4m, jmen. průtok 9 m3/hod</t>
    </r>
  </si>
  <si>
    <r>
      <t xml:space="preserve">Trojcestný směšovací ventil - D+M
</t>
    </r>
    <r>
      <rPr>
        <i/>
        <sz val="11"/>
        <color theme="1"/>
        <rFont val="Calibri"/>
        <family val="2"/>
        <charset val="238"/>
        <scheme val="minor"/>
      </rPr>
      <t>DN 25, Kvs 10 až 12</t>
    </r>
  </si>
  <si>
    <r>
      <t xml:space="preserve">Zpětná klapka - D+M
</t>
    </r>
    <r>
      <rPr>
        <i/>
        <sz val="11"/>
        <color theme="1"/>
        <rFont val="Calibri"/>
        <family val="2"/>
        <charset val="238"/>
        <scheme val="minor"/>
      </rPr>
      <t>DN 32, PN 16, 130°C</t>
    </r>
  </si>
  <si>
    <r>
      <t xml:space="preserve">Filtr topenářský šikmý - D+M
</t>
    </r>
    <r>
      <rPr>
        <i/>
        <sz val="11"/>
        <color theme="1"/>
        <rFont val="Calibri"/>
        <family val="2"/>
        <charset val="238"/>
        <scheme val="minor"/>
      </rPr>
      <t>DN 32, PN 16, 130°C</t>
    </r>
  </si>
  <si>
    <r>
      <t xml:space="preserve">Kohout kulový - D+M
</t>
    </r>
    <r>
      <rPr>
        <i/>
        <sz val="11"/>
        <color theme="1"/>
        <rFont val="Calibri"/>
        <family val="2"/>
        <charset val="238"/>
        <scheme val="minor"/>
      </rPr>
      <t>DN 32, max. 180°C při 1MPa</t>
    </r>
  </si>
  <si>
    <r>
      <t xml:space="preserve">Šroubení topenářské přímé - D+M
</t>
    </r>
    <r>
      <rPr>
        <i/>
        <sz val="11"/>
        <color theme="1"/>
        <rFont val="Calibri"/>
        <family val="2"/>
        <charset val="238"/>
        <scheme val="minor"/>
      </rPr>
      <t>DN 50</t>
    </r>
  </si>
  <si>
    <r>
      <t xml:space="preserve">Plynový kondenzační kotel - D+M
minimální </t>
    </r>
    <r>
      <rPr>
        <i/>
        <sz val="11"/>
        <color theme="1"/>
        <rFont val="Calibri"/>
        <family val="2"/>
        <charset val="238"/>
        <scheme val="minor"/>
      </rPr>
      <t>tepelný výkon při teplotní spádu 80/60°C 44 kW 
minimální tepelný výkon při teplotní spádu 40/30°C 48 kW
maximální tepelný výkon 49,9 kW
modulační rozsah 20 - 100%
emisní třída NOx 6
vestavěné elektronické oběhové čerpadlo
vč. napojovací sady na stávající rozvody ÚT a ZP, pojistného ventilu 4 bar a neutralizačního zařízení</t>
    </r>
  </si>
  <si>
    <r>
      <t xml:space="preserve">Úprava ÚT pro vložení HVDT
</t>
    </r>
    <r>
      <rPr>
        <i/>
        <sz val="11"/>
        <color theme="1"/>
        <rFont val="Calibri"/>
        <family val="2"/>
        <charset val="238"/>
        <scheme val="minor"/>
      </rPr>
      <t>odříznutí potrubí, vytvoření závitu atd.</t>
    </r>
  </si>
  <si>
    <r>
      <t xml:space="preserve">Úprava ÚT pro úpravu rozdělovače a sběrače
</t>
    </r>
    <r>
      <rPr>
        <i/>
        <sz val="11"/>
        <color theme="1"/>
        <rFont val="Calibri"/>
        <family val="2"/>
        <charset val="238"/>
        <scheme val="minor"/>
      </rPr>
      <t>odříznutí potrubí, vytvoření závitu atd.</t>
    </r>
  </si>
  <si>
    <r>
      <t xml:space="preserve">Úprava ÚT po odstranění stávajícího oběhového čerpadla
</t>
    </r>
    <r>
      <rPr>
        <i/>
        <sz val="11"/>
        <color theme="1"/>
        <rFont val="Calibri"/>
        <family val="2"/>
        <charset val="238"/>
        <scheme val="minor"/>
      </rPr>
      <t>odříznutí potrubí, vytvoření závitu atd.</t>
    </r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</si>
  <si>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32, tl. 30 mm</t>
    </r>
  </si>
  <si>
    <t>Zaslepení ÚT po odstranění jednoho plynového kotle</t>
  </si>
  <si>
    <r>
      <rPr>
        <sz val="11"/>
        <color theme="1"/>
        <rFont val="Calibri"/>
        <family val="2"/>
        <charset val="238"/>
        <scheme val="minor"/>
      </rPr>
      <t>Kouřovod - D+M</t>
    </r>
    <r>
      <rPr>
        <i/>
        <sz val="11"/>
        <color theme="1"/>
        <rFont val="Calibri"/>
        <family val="2"/>
        <charset val="238"/>
        <scheme val="minor"/>
      </rPr>
      <t xml:space="preserve">
koaxiální potrubí DN125/80 pro přípojení kondenzačního kotle přes obovdovou stěnu budovy, spád min. 3%  do kotle</t>
    </r>
  </si>
  <si>
    <t>Čerpadlo kondenzátu - D+M</t>
  </si>
  <si>
    <t>Odvod kondenzátu od kotlů - D+M</t>
  </si>
  <si>
    <t>Zednické zapravení otvorů po kabelech</t>
  </si>
  <si>
    <t>Zednické zapravení 2 ks kouřovodů</t>
  </si>
  <si>
    <t>Zednické zapravení otvoru v obvodové stěně po demontovaném kouřovodu</t>
  </si>
  <si>
    <t>Rozbor stávající topé vody</t>
  </si>
  <si>
    <t>Kabel UTP Cat. 6</t>
  </si>
  <si>
    <t>Úprava rozvaděče 1. NP pro napojení rozvaděče MaR - osazení jističe pro přívod k MaR</t>
  </si>
  <si>
    <t>Kabel CYKY-J 5x2,5 mm2</t>
  </si>
  <si>
    <r>
      <t xml:space="preserve">Rozvaděč MaR
- zobrazovací a ovládací modul
</t>
    </r>
    <r>
      <rPr>
        <i/>
        <sz val="11"/>
        <color theme="1"/>
        <rFont val="Calibri"/>
        <family val="2"/>
        <charset val="238"/>
        <scheme val="minor"/>
      </rPr>
      <t xml:space="preserve">- modul pro ovládáí kaskády 2 kotlů
- modul pro ekviterm ovládání 6 směšovaných okruhů ÚT 
   (2x čerpadlo + 2x směšovací ventil) cirkulace TV)
- modul webserver pro vzdálené ovládání MaR s ethernetovým
   připojením k místní datové síti
- jištění modulů, čerpadel a servomotorů
</t>
    </r>
  </si>
  <si>
    <t>Kabel JYTY-O 2x1 mm2</t>
  </si>
  <si>
    <t>Kabel JYTY-O 4x1 mm2</t>
  </si>
  <si>
    <t>Instalační lišta 20x20</t>
  </si>
  <si>
    <t xml:space="preserve">Instalační lišta 40x40 </t>
  </si>
  <si>
    <r>
      <rPr>
        <sz val="12"/>
        <color theme="1"/>
        <rFont val="Calibri"/>
        <family val="2"/>
        <charset val="238"/>
        <scheme val="minor"/>
      </rPr>
      <t>Akce:</t>
    </r>
    <r>
      <rPr>
        <b/>
        <sz val="20"/>
        <color theme="1"/>
        <rFont val="Calibri"/>
        <family val="2"/>
        <charset val="238"/>
        <scheme val="minor"/>
      </rPr>
      <t xml:space="preserve"> Rekonstrukce zdroje vytápění MŠ Arbesova, Česká Lípa</t>
    </r>
  </si>
  <si>
    <r>
      <t xml:space="preserve">Úprava plynovodu pro osazení plynoměru rozteče 280 mm (původní rozteč 250 mm)
</t>
    </r>
    <r>
      <rPr>
        <i/>
        <sz val="11"/>
        <color theme="1"/>
        <rFont val="Calibri"/>
        <family val="2"/>
        <charset val="238"/>
        <scheme val="minor"/>
      </rPr>
      <t>vč. dodání potřebných armatur a potrubí</t>
    </r>
  </si>
  <si>
    <t>Kabel CYA 6 mm2</t>
  </si>
  <si>
    <t>Svorka zemnící pro potrubí vč. měděného pásku</t>
  </si>
  <si>
    <t>Soupis prací a dodávek - rozpočet</t>
  </si>
  <si>
    <r>
      <t xml:space="preserve">Trubka DN 40 -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</si>
  <si>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Trubka DN 32 -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</si>
  <si>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Zpětná klapka - D+M
</t>
    </r>
    <r>
      <rPr>
        <i/>
        <sz val="11"/>
        <color theme="1"/>
        <rFont val="Calibri"/>
        <family val="2"/>
        <charset val="238"/>
        <scheme val="minor"/>
      </rPr>
      <t>DN 40, PN 16, 130°C</t>
    </r>
  </si>
  <si>
    <r>
      <t xml:space="preserve">Filtr topenářský šikmý - D+M
</t>
    </r>
    <r>
      <rPr>
        <i/>
        <sz val="11"/>
        <color theme="1"/>
        <rFont val="Calibri"/>
        <family val="2"/>
        <charset val="238"/>
        <scheme val="minor"/>
      </rPr>
      <t>DN 40, PN 16, 130°C</t>
    </r>
  </si>
  <si>
    <r>
      <t xml:space="preserve">Kohout kulový - D+M
</t>
    </r>
    <r>
      <rPr>
        <i/>
        <sz val="11"/>
        <color theme="1"/>
        <rFont val="Calibri"/>
        <family val="2"/>
        <charset val="238"/>
        <scheme val="minor"/>
      </rPr>
      <t>DN 40, max. 180°C při 1MPa</t>
    </r>
  </si>
  <si>
    <t>Kouhout kulový pro zemní plyn DN 25</t>
  </si>
  <si>
    <r>
      <t xml:space="preserve">Trubka DN 25 -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</si>
  <si>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Manometr pro NTL plynovod - D+M
</t>
    </r>
    <r>
      <rPr>
        <i/>
        <sz val="11"/>
        <color theme="1"/>
        <rFont val="Calibri"/>
        <family val="2"/>
        <charset val="238"/>
        <scheme val="minor"/>
      </rPr>
      <t xml:space="preserve">vč. připojovacích armatur a kondenzační smyčky </t>
    </r>
  </si>
  <si>
    <r>
      <t xml:space="preserve">Napojení kotlů na rozvod plynu v kotelně - D+M
</t>
    </r>
    <r>
      <rPr>
        <i/>
        <sz val="11"/>
        <color theme="1"/>
        <rFont val="Calibri"/>
        <family val="2"/>
        <charset val="238"/>
        <scheme val="minor"/>
      </rPr>
      <t>vč. napojovací hadice</t>
    </r>
  </si>
  <si>
    <t xml:space="preserve">Úprava plynovodu pod kotli pro připojení 2 kotlů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</si>
</sst>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5" fontId="0" fillId="2" borderId="1" xfId="1" applyNumberFormat="1" applyFont="1" applyFill="1" applyBorder="1" applyAlignment="1" applyProtection="1">
      <alignment vertical="top"/>
      <protection locked="0"/>
    </xf>
    <xf numFmtId="165" fontId="0" fillId="2" borderId="8" xfId="1" applyNumberFormat="1" applyFont="1" applyFill="1" applyBorder="1" applyAlignment="1" applyProtection="1">
      <alignment vertical="top"/>
      <protection locked="0"/>
    </xf>
    <xf numFmtId="165" fontId="4" fillId="3" borderId="6" xfId="1" applyNumberFormat="1" applyFont="1" applyFill="1" applyBorder="1" applyAlignment="1" applyProtection="1">
      <alignment vertical="top"/>
    </xf>
    <xf numFmtId="164" fontId="0" fillId="0" borderId="1" xfId="1" applyNumberFormat="1" applyFont="1" applyFill="1" applyBorder="1" applyAlignment="1" applyProtection="1">
      <alignment horizontal="center" vertical="top"/>
    </xf>
    <xf numFmtId="165" fontId="0" fillId="0" borderId="1" xfId="1" applyNumberFormat="1" applyFont="1" applyFill="1" applyBorder="1" applyAlignment="1" applyProtection="1">
      <alignment horizontal="center" vertical="top"/>
    </xf>
    <xf numFmtId="165" fontId="0" fillId="0" borderId="6" xfId="1" applyNumberFormat="1" applyFont="1" applyFill="1" applyBorder="1" applyAlignment="1" applyProtection="1">
      <alignment vertical="top"/>
    </xf>
    <xf numFmtId="164" fontId="0" fillId="4" borderId="1" xfId="1" applyNumberFormat="1" applyFont="1" applyFill="1" applyBorder="1" applyAlignment="1" applyProtection="1">
      <alignment horizontal="center" vertical="top"/>
    </xf>
    <xf numFmtId="4" fontId="0" fillId="4" borderId="1" xfId="1" applyNumberFormat="1" applyFont="1" applyFill="1" applyBorder="1" applyAlignment="1" applyProtection="1">
      <alignment horizontal="center" vertical="top"/>
    </xf>
    <xf numFmtId="165" fontId="0" fillId="0" borderId="6" xfId="1" applyNumberFormat="1" applyFont="1" applyBorder="1" applyAlignment="1" applyProtection="1">
      <alignment vertical="top"/>
    </xf>
    <xf numFmtId="4" fontId="0" fillId="0" borderId="1" xfId="1" applyNumberFormat="1" applyFont="1" applyFill="1" applyBorder="1" applyAlignment="1" applyProtection="1">
      <alignment horizontal="center" vertical="top"/>
    </xf>
    <xf numFmtId="164" fontId="0" fillId="4" borderId="8" xfId="1" applyNumberFormat="1" applyFont="1" applyFill="1" applyBorder="1" applyAlignment="1" applyProtection="1">
      <alignment horizontal="center" vertical="top"/>
    </xf>
    <xf numFmtId="4" fontId="0" fillId="4" borderId="8" xfId="1" applyNumberFormat="1" applyFont="1" applyFill="1" applyBorder="1" applyAlignment="1" applyProtection="1">
      <alignment horizontal="center" vertical="top"/>
    </xf>
    <xf numFmtId="165" fontId="0" fillId="0" borderId="9" xfId="1" applyNumberFormat="1" applyFont="1" applyBorder="1" applyAlignment="1" applyProtection="1">
      <alignment vertical="top"/>
    </xf>
    <xf numFmtId="165" fontId="7" fillId="3" borderId="4" xfId="1" applyNumberFormat="1" applyFont="1" applyFill="1" applyBorder="1" applyAlignment="1" applyProtection="1">
      <alignment vertical="top"/>
    </xf>
    <xf numFmtId="165" fontId="7" fillId="3" borderId="6" xfId="1" applyNumberFormat="1" applyFont="1" applyFill="1" applyBorder="1" applyAlignment="1" applyProtection="1">
      <alignment vertical="top"/>
    </xf>
    <xf numFmtId="165" fontId="7" fillId="3" borderId="9" xfId="1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1B56-EECB-42FF-B40B-865798EBDAD7}">
  <sheetPr>
    <pageSetUpPr fitToPage="1"/>
  </sheetPr>
  <dimension ref="A1:F120"/>
  <sheetViews>
    <sheetView tabSelected="1" topLeftCell="A112" zoomScaleNormal="100" workbookViewId="0">
      <selection activeCell="F12" sqref="F12"/>
    </sheetView>
  </sheetViews>
  <sheetFormatPr defaultRowHeight="15" x14ac:dyDescent="0.25"/>
  <cols>
    <col min="1" max="1" width="6.140625" customWidth="1"/>
    <col min="2" max="2" width="60" customWidth="1"/>
    <col min="3" max="3" width="9.5703125" customWidth="1"/>
    <col min="4" max="4" width="11.7109375" customWidth="1"/>
    <col min="5" max="5" width="14.42578125" customWidth="1"/>
    <col min="6" max="6" width="16.5703125" customWidth="1"/>
  </cols>
  <sheetData>
    <row r="1" spans="1:6" ht="18.75" x14ac:dyDescent="0.3">
      <c r="A1" s="48" t="s">
        <v>30</v>
      </c>
      <c r="B1" s="48"/>
      <c r="C1" s="48"/>
      <c r="D1" s="48"/>
      <c r="E1" s="48"/>
      <c r="F1" s="48"/>
    </row>
    <row r="2" spans="1:6" ht="18.75" x14ac:dyDescent="0.3">
      <c r="A2" s="48" t="s">
        <v>31</v>
      </c>
      <c r="B2" s="48"/>
      <c r="C2" s="48"/>
      <c r="D2" s="48"/>
      <c r="E2" s="48"/>
      <c r="F2" s="48"/>
    </row>
    <row r="3" spans="1:6" ht="26.25" x14ac:dyDescent="0.4">
      <c r="A3" s="55" t="s">
        <v>106</v>
      </c>
      <c r="B3" s="55"/>
      <c r="C3" s="55"/>
      <c r="D3" s="55"/>
      <c r="E3" s="55"/>
      <c r="F3" s="55"/>
    </row>
    <row r="4" spans="1:6" x14ac:dyDescent="0.25">
      <c r="A4" s="56"/>
      <c r="B4" s="56"/>
      <c r="C4" s="56"/>
      <c r="D4" s="56"/>
      <c r="E4" s="56"/>
      <c r="F4" s="56"/>
    </row>
    <row r="5" spans="1:6" ht="26.25" x14ac:dyDescent="0.4">
      <c r="A5" s="57" t="s">
        <v>102</v>
      </c>
      <c r="B5" s="57"/>
      <c r="C5" s="57"/>
      <c r="D5" s="57"/>
      <c r="E5" s="57"/>
      <c r="F5" s="57"/>
    </row>
    <row r="6" spans="1:6" x14ac:dyDescent="0.25">
      <c r="A6" s="37"/>
      <c r="B6" s="37"/>
      <c r="C6" s="37"/>
      <c r="D6" s="37"/>
      <c r="E6" s="37"/>
      <c r="F6" s="37"/>
    </row>
    <row r="7" spans="1:6" x14ac:dyDescent="0.25">
      <c r="A7" s="17"/>
      <c r="B7" s="17"/>
      <c r="C7" s="17"/>
      <c r="D7" s="17"/>
      <c r="E7" s="17"/>
      <c r="F7" s="17"/>
    </row>
    <row r="8" spans="1:6" ht="19.5" thickBot="1" x14ac:dyDescent="0.35">
      <c r="A8" s="48"/>
      <c r="B8" s="48"/>
      <c r="C8" s="48"/>
      <c r="D8" s="48"/>
      <c r="E8" s="48"/>
      <c r="F8" s="48"/>
    </row>
    <row r="9" spans="1:6" x14ac:dyDescent="0.25">
      <c r="A9" s="49" t="s">
        <v>2</v>
      </c>
      <c r="B9" s="51" t="s">
        <v>1</v>
      </c>
      <c r="C9" s="53" t="s">
        <v>0</v>
      </c>
      <c r="D9" s="53"/>
      <c r="E9" s="53"/>
      <c r="F9" s="54"/>
    </row>
    <row r="10" spans="1:6" x14ac:dyDescent="0.25">
      <c r="A10" s="50"/>
      <c r="B10" s="52"/>
      <c r="C10" s="18" t="s">
        <v>4</v>
      </c>
      <c r="D10" s="18" t="s">
        <v>5</v>
      </c>
      <c r="E10" s="18" t="s">
        <v>8</v>
      </c>
      <c r="F10" s="19" t="s">
        <v>12</v>
      </c>
    </row>
    <row r="11" spans="1:6" x14ac:dyDescent="0.25">
      <c r="A11" s="34"/>
      <c r="B11" s="35"/>
      <c r="C11" s="35"/>
      <c r="D11" s="35"/>
      <c r="E11" s="35"/>
      <c r="F11" s="36"/>
    </row>
    <row r="12" spans="1:6" x14ac:dyDescent="0.25">
      <c r="A12" s="28" t="s">
        <v>3</v>
      </c>
      <c r="B12" s="29"/>
      <c r="C12" s="29"/>
      <c r="D12" s="29"/>
      <c r="E12" s="29"/>
      <c r="F12" s="3">
        <f>ROUND(SUM(F13:F23),2)</f>
        <v>0</v>
      </c>
    </row>
    <row r="13" spans="1:6" x14ac:dyDescent="0.25">
      <c r="A13" s="20">
        <v>1</v>
      </c>
      <c r="B13" s="21" t="s">
        <v>48</v>
      </c>
      <c r="C13" s="4" t="s">
        <v>6</v>
      </c>
      <c r="D13" s="5">
        <v>3</v>
      </c>
      <c r="E13" s="1"/>
      <c r="F13" s="6">
        <f>D13*E13</f>
        <v>0</v>
      </c>
    </row>
    <row r="14" spans="1:6" x14ac:dyDescent="0.25">
      <c r="A14" s="20">
        <v>2</v>
      </c>
      <c r="B14" s="22" t="s">
        <v>68</v>
      </c>
      <c r="C14" s="4" t="s">
        <v>6</v>
      </c>
      <c r="D14" s="5">
        <v>1</v>
      </c>
      <c r="E14" s="1"/>
      <c r="F14" s="6">
        <f t="shared" ref="F14:F23" si="0">D14*E14</f>
        <v>0</v>
      </c>
    </row>
    <row r="15" spans="1:6" x14ac:dyDescent="0.25">
      <c r="A15" s="20">
        <v>3</v>
      </c>
      <c r="B15" s="22" t="s">
        <v>69</v>
      </c>
      <c r="C15" s="4" t="s">
        <v>10</v>
      </c>
      <c r="D15" s="5">
        <v>20</v>
      </c>
      <c r="E15" s="1"/>
      <c r="F15" s="6">
        <f t="shared" si="0"/>
        <v>0</v>
      </c>
    </row>
    <row r="16" spans="1:6" x14ac:dyDescent="0.25">
      <c r="A16" s="20">
        <v>4</v>
      </c>
      <c r="B16" s="22" t="s">
        <v>70</v>
      </c>
      <c r="C16" s="4" t="s">
        <v>11</v>
      </c>
      <c r="D16" s="5">
        <v>10</v>
      </c>
      <c r="E16" s="1"/>
      <c r="F16" s="6">
        <f t="shared" si="0"/>
        <v>0</v>
      </c>
    </row>
    <row r="17" spans="1:6" x14ac:dyDescent="0.25">
      <c r="A17" s="20">
        <v>5</v>
      </c>
      <c r="B17" s="22" t="s">
        <v>71</v>
      </c>
      <c r="C17" s="4" t="s">
        <v>6</v>
      </c>
      <c r="D17" s="5">
        <v>1</v>
      </c>
      <c r="E17" s="1"/>
      <c r="F17" s="6">
        <f t="shared" si="0"/>
        <v>0</v>
      </c>
    </row>
    <row r="18" spans="1:6" x14ac:dyDescent="0.25">
      <c r="A18" s="20">
        <v>6</v>
      </c>
      <c r="B18" s="22" t="s">
        <v>72</v>
      </c>
      <c r="C18" s="4" t="s">
        <v>10</v>
      </c>
      <c r="D18" s="5">
        <v>1</v>
      </c>
      <c r="E18" s="1"/>
      <c r="F18" s="6">
        <f t="shared" si="0"/>
        <v>0</v>
      </c>
    </row>
    <row r="19" spans="1:6" x14ac:dyDescent="0.25">
      <c r="A19" s="20">
        <v>7</v>
      </c>
      <c r="B19" s="22" t="s">
        <v>73</v>
      </c>
      <c r="C19" s="4" t="s">
        <v>10</v>
      </c>
      <c r="D19" s="5">
        <v>5</v>
      </c>
      <c r="E19" s="1"/>
      <c r="F19" s="6">
        <f t="shared" si="0"/>
        <v>0</v>
      </c>
    </row>
    <row r="20" spans="1:6" x14ac:dyDescent="0.25">
      <c r="A20" s="20">
        <v>8</v>
      </c>
      <c r="B20" s="22" t="s">
        <v>7</v>
      </c>
      <c r="C20" s="4" t="s">
        <v>6</v>
      </c>
      <c r="D20" s="5">
        <v>1</v>
      </c>
      <c r="E20" s="1"/>
      <c r="F20" s="6">
        <f t="shared" si="0"/>
        <v>0</v>
      </c>
    </row>
    <row r="21" spans="1:6" x14ac:dyDescent="0.25">
      <c r="A21" s="20">
        <v>9</v>
      </c>
      <c r="B21" s="21" t="s">
        <v>49</v>
      </c>
      <c r="C21" s="4" t="s">
        <v>21</v>
      </c>
      <c r="D21" s="5">
        <v>0.1</v>
      </c>
      <c r="E21" s="1"/>
      <c r="F21" s="6">
        <f t="shared" ref="F21" si="1">D21*E21</f>
        <v>0</v>
      </c>
    </row>
    <row r="22" spans="1:6" x14ac:dyDescent="0.25">
      <c r="A22" s="20">
        <v>10</v>
      </c>
      <c r="B22" s="21" t="s">
        <v>22</v>
      </c>
      <c r="C22" s="4" t="s">
        <v>21</v>
      </c>
      <c r="D22" s="5">
        <v>0.01</v>
      </c>
      <c r="E22" s="1"/>
      <c r="F22" s="6">
        <f t="shared" si="0"/>
        <v>0</v>
      </c>
    </row>
    <row r="23" spans="1:6" x14ac:dyDescent="0.25">
      <c r="A23" s="20">
        <v>11</v>
      </c>
      <c r="B23" s="21" t="s">
        <v>20</v>
      </c>
      <c r="C23" s="4" t="s">
        <v>21</v>
      </c>
      <c r="D23" s="5">
        <v>0.01</v>
      </c>
      <c r="E23" s="1"/>
      <c r="F23" s="6">
        <f t="shared" si="0"/>
        <v>0</v>
      </c>
    </row>
    <row r="24" spans="1:6" x14ac:dyDescent="0.25">
      <c r="A24" s="45"/>
      <c r="B24" s="46"/>
      <c r="C24" s="46"/>
      <c r="D24" s="46"/>
      <c r="E24" s="46"/>
      <c r="F24" s="47"/>
    </row>
    <row r="25" spans="1:6" x14ac:dyDescent="0.25">
      <c r="A25" s="28" t="s">
        <v>9</v>
      </c>
      <c r="B25" s="29"/>
      <c r="C25" s="29"/>
      <c r="D25" s="29"/>
      <c r="E25" s="29"/>
      <c r="F25" s="3">
        <f>ROUND(SUM(F26:F56),2)</f>
        <v>0</v>
      </c>
    </row>
    <row r="26" spans="1:6" ht="135" x14ac:dyDescent="0.25">
      <c r="A26" s="20">
        <v>12</v>
      </c>
      <c r="B26" s="21" t="s">
        <v>81</v>
      </c>
      <c r="C26" s="7" t="s">
        <v>40</v>
      </c>
      <c r="D26" s="8">
        <v>2</v>
      </c>
      <c r="E26" s="1"/>
      <c r="F26" s="9">
        <f t="shared" ref="F26:F38" si="2">D26*E26</f>
        <v>0</v>
      </c>
    </row>
    <row r="27" spans="1:6" ht="74.25" customHeight="1" x14ac:dyDescent="0.25">
      <c r="A27" s="20">
        <v>13</v>
      </c>
      <c r="B27" s="21" t="s">
        <v>74</v>
      </c>
      <c r="C27" s="7" t="s">
        <v>40</v>
      </c>
      <c r="D27" s="8">
        <v>1</v>
      </c>
      <c r="E27" s="1"/>
      <c r="F27" s="9">
        <f t="shared" si="2"/>
        <v>0</v>
      </c>
    </row>
    <row r="28" spans="1:6" ht="75" x14ac:dyDescent="0.25">
      <c r="A28" s="20">
        <v>14</v>
      </c>
      <c r="B28" s="21" t="s">
        <v>75</v>
      </c>
      <c r="C28" s="7" t="s">
        <v>10</v>
      </c>
      <c r="D28" s="8">
        <v>6</v>
      </c>
      <c r="E28" s="1"/>
      <c r="F28" s="9">
        <f t="shared" si="2"/>
        <v>0</v>
      </c>
    </row>
    <row r="29" spans="1:6" ht="30" x14ac:dyDescent="0.25">
      <c r="A29" s="20">
        <v>15</v>
      </c>
      <c r="B29" s="21" t="s">
        <v>76</v>
      </c>
      <c r="C29" s="7" t="s">
        <v>10</v>
      </c>
      <c r="D29" s="8">
        <v>6</v>
      </c>
      <c r="E29" s="1"/>
      <c r="F29" s="9">
        <f t="shared" si="2"/>
        <v>0</v>
      </c>
    </row>
    <row r="30" spans="1:6" ht="30" x14ac:dyDescent="0.25">
      <c r="A30" s="20">
        <v>16</v>
      </c>
      <c r="B30" s="21" t="s">
        <v>109</v>
      </c>
      <c r="C30" s="7" t="s">
        <v>10</v>
      </c>
      <c r="D30" s="8">
        <v>2</v>
      </c>
      <c r="E30" s="1"/>
      <c r="F30" s="9">
        <f t="shared" ref="F30:F31" si="3">D30*E30</f>
        <v>0</v>
      </c>
    </row>
    <row r="31" spans="1:6" ht="30" x14ac:dyDescent="0.25">
      <c r="A31" s="20">
        <v>17</v>
      </c>
      <c r="B31" s="21" t="s">
        <v>110</v>
      </c>
      <c r="C31" s="7" t="s">
        <v>10</v>
      </c>
      <c r="D31" s="8">
        <v>2</v>
      </c>
      <c r="E31" s="1"/>
      <c r="F31" s="9">
        <f t="shared" si="3"/>
        <v>0</v>
      </c>
    </row>
    <row r="32" spans="1:6" ht="30" x14ac:dyDescent="0.25">
      <c r="A32" s="20">
        <v>18</v>
      </c>
      <c r="B32" s="21" t="s">
        <v>77</v>
      </c>
      <c r="C32" s="7" t="s">
        <v>10</v>
      </c>
      <c r="D32" s="8">
        <v>6</v>
      </c>
      <c r="E32" s="1"/>
      <c r="F32" s="9">
        <f t="shared" si="2"/>
        <v>0</v>
      </c>
    </row>
    <row r="33" spans="1:6" ht="30" x14ac:dyDescent="0.25">
      <c r="A33" s="20">
        <v>19</v>
      </c>
      <c r="B33" s="21" t="s">
        <v>78</v>
      </c>
      <c r="C33" s="7" t="s">
        <v>10</v>
      </c>
      <c r="D33" s="8">
        <v>6</v>
      </c>
      <c r="E33" s="1"/>
      <c r="F33" s="9">
        <f t="shared" si="2"/>
        <v>0</v>
      </c>
    </row>
    <row r="34" spans="1:6" ht="30" x14ac:dyDescent="0.25">
      <c r="A34" s="20">
        <v>20</v>
      </c>
      <c r="B34" s="21" t="s">
        <v>41</v>
      </c>
      <c r="C34" s="7" t="s">
        <v>10</v>
      </c>
      <c r="D34" s="8">
        <v>18</v>
      </c>
      <c r="E34" s="1"/>
      <c r="F34" s="9">
        <f t="shared" si="2"/>
        <v>0</v>
      </c>
    </row>
    <row r="35" spans="1:6" ht="30" x14ac:dyDescent="0.25">
      <c r="A35" s="20">
        <v>21</v>
      </c>
      <c r="B35" s="21" t="s">
        <v>79</v>
      </c>
      <c r="C35" s="7" t="s">
        <v>39</v>
      </c>
      <c r="D35" s="8">
        <v>24</v>
      </c>
      <c r="E35" s="1"/>
      <c r="F35" s="9">
        <f t="shared" si="2"/>
        <v>0</v>
      </c>
    </row>
    <row r="36" spans="1:6" ht="30" x14ac:dyDescent="0.25">
      <c r="A36" s="20">
        <v>22</v>
      </c>
      <c r="B36" s="21" t="s">
        <v>111</v>
      </c>
      <c r="C36" s="7" t="s">
        <v>39</v>
      </c>
      <c r="D36" s="8">
        <v>4</v>
      </c>
      <c r="E36" s="1"/>
      <c r="F36" s="9">
        <f t="shared" ref="F36" si="4">D36*E36</f>
        <v>0</v>
      </c>
    </row>
    <row r="37" spans="1:6" ht="30" x14ac:dyDescent="0.25">
      <c r="A37" s="20">
        <v>23</v>
      </c>
      <c r="B37" s="21" t="s">
        <v>38</v>
      </c>
      <c r="C37" s="7" t="s">
        <v>39</v>
      </c>
      <c r="D37" s="8">
        <v>6</v>
      </c>
      <c r="E37" s="1"/>
      <c r="F37" s="9">
        <f t="shared" si="2"/>
        <v>0</v>
      </c>
    </row>
    <row r="38" spans="1:6" ht="30" x14ac:dyDescent="0.25">
      <c r="A38" s="20">
        <v>24</v>
      </c>
      <c r="B38" s="21" t="s">
        <v>80</v>
      </c>
      <c r="C38" s="7" t="s">
        <v>10</v>
      </c>
      <c r="D38" s="8">
        <v>4</v>
      </c>
      <c r="E38" s="1"/>
      <c r="F38" s="9">
        <f t="shared" si="2"/>
        <v>0</v>
      </c>
    </row>
    <row r="39" spans="1:6" ht="30" x14ac:dyDescent="0.25">
      <c r="A39" s="20">
        <v>25</v>
      </c>
      <c r="B39" s="21" t="s">
        <v>82</v>
      </c>
      <c r="C39" s="7" t="s">
        <v>40</v>
      </c>
      <c r="D39" s="8">
        <v>1</v>
      </c>
      <c r="E39" s="1"/>
      <c r="F39" s="9">
        <f t="shared" ref="F39" si="5">D39*E39</f>
        <v>0</v>
      </c>
    </row>
    <row r="40" spans="1:6" ht="30" x14ac:dyDescent="0.25">
      <c r="A40" s="20">
        <v>26</v>
      </c>
      <c r="B40" s="21" t="s">
        <v>83</v>
      </c>
      <c r="C40" s="7" t="s">
        <v>40</v>
      </c>
      <c r="D40" s="8">
        <v>12</v>
      </c>
      <c r="E40" s="1"/>
      <c r="F40" s="9">
        <f t="shared" ref="F40" si="6">D40*E40</f>
        <v>0</v>
      </c>
    </row>
    <row r="41" spans="1:6" ht="30" x14ac:dyDescent="0.25">
      <c r="A41" s="20">
        <v>27</v>
      </c>
      <c r="B41" s="21" t="s">
        <v>84</v>
      </c>
      <c r="C41" s="7" t="s">
        <v>40</v>
      </c>
      <c r="D41" s="8">
        <v>1</v>
      </c>
      <c r="E41" s="1"/>
      <c r="F41" s="9">
        <f t="shared" ref="F41" si="7">D41*E41</f>
        <v>0</v>
      </c>
    </row>
    <row r="42" spans="1:6" x14ac:dyDescent="0.25">
      <c r="A42" s="20">
        <v>28</v>
      </c>
      <c r="B42" s="21" t="s">
        <v>86</v>
      </c>
      <c r="C42" s="7" t="s">
        <v>40</v>
      </c>
      <c r="D42" s="8">
        <v>1</v>
      </c>
      <c r="E42" s="1"/>
      <c r="F42" s="9">
        <f t="shared" ref="F42" si="8">D42*E42</f>
        <v>0</v>
      </c>
    </row>
    <row r="43" spans="1:6" ht="30" x14ac:dyDescent="0.25">
      <c r="A43" s="20">
        <v>29</v>
      </c>
      <c r="B43" s="21" t="s">
        <v>42</v>
      </c>
      <c r="C43" s="7" t="s">
        <v>11</v>
      </c>
      <c r="D43" s="8">
        <v>10</v>
      </c>
      <c r="E43" s="1"/>
      <c r="F43" s="9">
        <f t="shared" ref="F43:F45" si="9">D43*E43</f>
        <v>0</v>
      </c>
    </row>
    <row r="44" spans="1:6" ht="30" x14ac:dyDescent="0.25">
      <c r="A44" s="20">
        <v>30</v>
      </c>
      <c r="B44" s="21" t="s">
        <v>107</v>
      </c>
      <c r="C44" s="7" t="s">
        <v>11</v>
      </c>
      <c r="D44" s="8">
        <v>4</v>
      </c>
      <c r="E44" s="1"/>
      <c r="F44" s="9">
        <f t="shared" ref="F44" si="10">D44*E44</f>
        <v>0</v>
      </c>
    </row>
    <row r="45" spans="1:6" ht="30" x14ac:dyDescent="0.25">
      <c r="A45" s="20">
        <v>31</v>
      </c>
      <c r="B45" s="21" t="s">
        <v>108</v>
      </c>
      <c r="C45" s="7" t="s">
        <v>11</v>
      </c>
      <c r="D45" s="8">
        <v>6</v>
      </c>
      <c r="E45" s="1"/>
      <c r="F45" s="9">
        <f t="shared" si="9"/>
        <v>0</v>
      </c>
    </row>
    <row r="46" spans="1:6" ht="30" x14ac:dyDescent="0.25">
      <c r="A46" s="20">
        <v>32</v>
      </c>
      <c r="B46" s="21" t="s">
        <v>14</v>
      </c>
      <c r="C46" s="24" t="s">
        <v>40</v>
      </c>
      <c r="D46" s="10">
        <v>1</v>
      </c>
      <c r="E46" s="1"/>
      <c r="F46" s="6">
        <f t="shared" ref="F46:F56" si="11">D46*E46</f>
        <v>0</v>
      </c>
    </row>
    <row r="47" spans="1:6" ht="30" x14ac:dyDescent="0.25">
      <c r="A47" s="20">
        <v>33</v>
      </c>
      <c r="B47" s="21" t="s">
        <v>46</v>
      </c>
      <c r="C47" s="24" t="s">
        <v>11</v>
      </c>
      <c r="D47" s="10">
        <v>4</v>
      </c>
      <c r="E47" s="1"/>
      <c r="F47" s="6">
        <f t="shared" si="11"/>
        <v>0</v>
      </c>
    </row>
    <row r="48" spans="1:6" ht="30" x14ac:dyDescent="0.25">
      <c r="A48" s="20">
        <v>34</v>
      </c>
      <c r="B48" s="21" t="s">
        <v>47</v>
      </c>
      <c r="C48" s="24" t="s">
        <v>11</v>
      </c>
      <c r="D48" s="10">
        <v>20</v>
      </c>
      <c r="E48" s="1"/>
      <c r="F48" s="6">
        <f t="shared" si="11"/>
        <v>0</v>
      </c>
    </row>
    <row r="49" spans="1:6" ht="30" x14ac:dyDescent="0.25">
      <c r="A49" s="20">
        <v>35</v>
      </c>
      <c r="B49" s="21" t="s">
        <v>85</v>
      </c>
      <c r="C49" s="24" t="s">
        <v>11</v>
      </c>
      <c r="D49" s="10">
        <v>50</v>
      </c>
      <c r="E49" s="1"/>
      <c r="F49" s="6">
        <f t="shared" si="11"/>
        <v>0</v>
      </c>
    </row>
    <row r="50" spans="1:6" x14ac:dyDescent="0.25">
      <c r="A50" s="20">
        <v>36</v>
      </c>
      <c r="B50" s="21" t="s">
        <v>15</v>
      </c>
      <c r="C50" s="24" t="s">
        <v>40</v>
      </c>
      <c r="D50" s="10">
        <v>1</v>
      </c>
      <c r="E50" s="1"/>
      <c r="F50" s="6">
        <f t="shared" si="11"/>
        <v>0</v>
      </c>
    </row>
    <row r="51" spans="1:6" x14ac:dyDescent="0.25">
      <c r="A51" s="20">
        <v>37</v>
      </c>
      <c r="B51" s="21" t="s">
        <v>93</v>
      </c>
      <c r="C51" s="24" t="s">
        <v>40</v>
      </c>
      <c r="D51" s="10">
        <v>1</v>
      </c>
      <c r="E51" s="1"/>
      <c r="F51" s="6">
        <f t="shared" ref="F51" si="12">D51*E51</f>
        <v>0</v>
      </c>
    </row>
    <row r="52" spans="1:6" x14ac:dyDescent="0.25">
      <c r="A52" s="20">
        <v>38</v>
      </c>
      <c r="B52" s="21" t="s">
        <v>43</v>
      </c>
      <c r="C52" s="24" t="s">
        <v>40</v>
      </c>
      <c r="D52" s="10">
        <v>1</v>
      </c>
      <c r="E52" s="1"/>
      <c r="F52" s="6">
        <f t="shared" si="11"/>
        <v>0</v>
      </c>
    </row>
    <row r="53" spans="1:6" x14ac:dyDescent="0.25">
      <c r="A53" s="20">
        <v>39</v>
      </c>
      <c r="B53" s="21" t="s">
        <v>45</v>
      </c>
      <c r="C53" s="24" t="s">
        <v>40</v>
      </c>
      <c r="D53" s="10">
        <v>2</v>
      </c>
      <c r="E53" s="1"/>
      <c r="F53" s="6">
        <f t="shared" si="11"/>
        <v>0</v>
      </c>
    </row>
    <row r="54" spans="1:6" x14ac:dyDescent="0.25">
      <c r="A54" s="20">
        <v>40</v>
      </c>
      <c r="B54" s="21" t="s">
        <v>44</v>
      </c>
      <c r="C54" s="24" t="s">
        <v>40</v>
      </c>
      <c r="D54" s="10">
        <v>2</v>
      </c>
      <c r="E54" s="1"/>
      <c r="F54" s="6">
        <f t="shared" si="11"/>
        <v>0</v>
      </c>
    </row>
    <row r="55" spans="1:6" x14ac:dyDescent="0.25">
      <c r="A55" s="20">
        <v>41</v>
      </c>
      <c r="B55" s="21" t="s">
        <v>26</v>
      </c>
      <c r="C55" s="24" t="s">
        <v>40</v>
      </c>
      <c r="D55" s="10">
        <v>1</v>
      </c>
      <c r="E55" s="1"/>
      <c r="F55" s="6">
        <f t="shared" si="11"/>
        <v>0</v>
      </c>
    </row>
    <row r="56" spans="1:6" x14ac:dyDescent="0.25">
      <c r="A56" s="20">
        <v>42</v>
      </c>
      <c r="B56" s="21" t="s">
        <v>18</v>
      </c>
      <c r="C56" s="24" t="s">
        <v>40</v>
      </c>
      <c r="D56" s="10">
        <v>1</v>
      </c>
      <c r="E56" s="1"/>
      <c r="F56" s="6">
        <f t="shared" si="11"/>
        <v>0</v>
      </c>
    </row>
    <row r="57" spans="1:6" x14ac:dyDescent="0.25">
      <c r="A57" s="45"/>
      <c r="B57" s="46"/>
      <c r="C57" s="46"/>
      <c r="D57" s="46"/>
      <c r="E57" s="46"/>
      <c r="F57" s="47"/>
    </row>
    <row r="58" spans="1:6" x14ac:dyDescent="0.25">
      <c r="A58" s="28" t="s">
        <v>36</v>
      </c>
      <c r="B58" s="29"/>
      <c r="C58" s="29"/>
      <c r="D58" s="29"/>
      <c r="E58" s="29"/>
      <c r="F58" s="3">
        <f>ROUND(SUM(F59:F62),2)</f>
        <v>0</v>
      </c>
    </row>
    <row r="59" spans="1:6" ht="45" x14ac:dyDescent="0.25">
      <c r="A59" s="20">
        <v>43</v>
      </c>
      <c r="B59" s="25" t="s">
        <v>87</v>
      </c>
      <c r="C59" s="23" t="s">
        <v>40</v>
      </c>
      <c r="D59" s="8">
        <v>2</v>
      </c>
      <c r="E59" s="1"/>
      <c r="F59" s="6">
        <f t="shared" ref="F59:F62" si="13">D59*E59</f>
        <v>0</v>
      </c>
    </row>
    <row r="60" spans="1:6" x14ac:dyDescent="0.25">
      <c r="A60" s="20">
        <v>44</v>
      </c>
      <c r="B60" s="21" t="s">
        <v>89</v>
      </c>
      <c r="C60" s="23" t="s">
        <v>40</v>
      </c>
      <c r="D60" s="8">
        <v>1</v>
      </c>
      <c r="E60" s="1"/>
      <c r="F60" s="6">
        <f t="shared" si="13"/>
        <v>0</v>
      </c>
    </row>
    <row r="61" spans="1:6" x14ac:dyDescent="0.25">
      <c r="A61" s="20">
        <v>45</v>
      </c>
      <c r="B61" s="21" t="s">
        <v>88</v>
      </c>
      <c r="C61" s="23" t="s">
        <v>40</v>
      </c>
      <c r="D61" s="8">
        <v>1</v>
      </c>
      <c r="E61" s="1"/>
      <c r="F61" s="6">
        <f t="shared" si="13"/>
        <v>0</v>
      </c>
    </row>
    <row r="62" spans="1:6" x14ac:dyDescent="0.25">
      <c r="A62" s="20">
        <v>46</v>
      </c>
      <c r="B62" s="21" t="s">
        <v>50</v>
      </c>
      <c r="C62" s="23" t="s">
        <v>40</v>
      </c>
      <c r="D62" s="8">
        <v>1</v>
      </c>
      <c r="E62" s="1"/>
      <c r="F62" s="6">
        <f t="shared" si="13"/>
        <v>0</v>
      </c>
    </row>
    <row r="63" spans="1:6" x14ac:dyDescent="0.25">
      <c r="A63" s="45"/>
      <c r="B63" s="46"/>
      <c r="C63" s="46"/>
      <c r="D63" s="46"/>
      <c r="E63" s="46"/>
      <c r="F63" s="47"/>
    </row>
    <row r="64" spans="1:6" x14ac:dyDescent="0.25">
      <c r="A64" s="28" t="s">
        <v>13</v>
      </c>
      <c r="B64" s="29"/>
      <c r="C64" s="29"/>
      <c r="D64" s="29"/>
      <c r="E64" s="29"/>
      <c r="F64" s="3">
        <f>ROUND(SUM(F65:F73),2)</f>
        <v>0</v>
      </c>
    </row>
    <row r="65" spans="1:6" ht="30" x14ac:dyDescent="0.25">
      <c r="A65" s="20">
        <v>47</v>
      </c>
      <c r="B65" s="21" t="s">
        <v>115</v>
      </c>
      <c r="C65" s="7" t="s">
        <v>40</v>
      </c>
      <c r="D65" s="8">
        <v>2</v>
      </c>
      <c r="E65" s="1"/>
      <c r="F65" s="9">
        <f t="shared" ref="F65:F73" si="14">D65*E65</f>
        <v>0</v>
      </c>
    </row>
    <row r="66" spans="1:6" x14ac:dyDescent="0.25">
      <c r="A66" s="20">
        <v>48</v>
      </c>
      <c r="B66" s="21" t="s">
        <v>116</v>
      </c>
      <c r="C66" s="7" t="s">
        <v>40</v>
      </c>
      <c r="D66" s="8">
        <v>1</v>
      </c>
      <c r="E66" s="1"/>
      <c r="F66" s="9"/>
    </row>
    <row r="67" spans="1:6" x14ac:dyDescent="0.25">
      <c r="A67" s="20">
        <v>49</v>
      </c>
      <c r="B67" s="21" t="s">
        <v>112</v>
      </c>
      <c r="C67" s="7" t="s">
        <v>10</v>
      </c>
      <c r="D67" s="8">
        <v>2</v>
      </c>
      <c r="E67" s="1"/>
      <c r="F67" s="9">
        <f t="shared" si="14"/>
        <v>0</v>
      </c>
    </row>
    <row r="68" spans="1:6" ht="30" x14ac:dyDescent="0.25">
      <c r="A68" s="20">
        <v>50</v>
      </c>
      <c r="B68" s="21" t="s">
        <v>113</v>
      </c>
      <c r="C68" s="7" t="s">
        <v>11</v>
      </c>
      <c r="D68" s="8">
        <v>2</v>
      </c>
      <c r="E68" s="1"/>
      <c r="F68" s="9">
        <f t="shared" si="14"/>
        <v>0</v>
      </c>
    </row>
    <row r="69" spans="1:6" ht="30" x14ac:dyDescent="0.25">
      <c r="A69" s="20">
        <v>51</v>
      </c>
      <c r="B69" s="21" t="s">
        <v>114</v>
      </c>
      <c r="C69" s="7" t="s">
        <v>10</v>
      </c>
      <c r="D69" s="8">
        <v>1</v>
      </c>
      <c r="E69" s="1"/>
      <c r="F69" s="9">
        <f t="shared" si="14"/>
        <v>0</v>
      </c>
    </row>
    <row r="70" spans="1:6" ht="45" x14ac:dyDescent="0.25">
      <c r="A70" s="20">
        <v>52</v>
      </c>
      <c r="B70" s="21" t="s">
        <v>103</v>
      </c>
      <c r="C70" s="7" t="s">
        <v>40</v>
      </c>
      <c r="D70" s="8">
        <v>1</v>
      </c>
      <c r="E70" s="1"/>
      <c r="F70" s="9">
        <f t="shared" si="14"/>
        <v>0</v>
      </c>
    </row>
    <row r="71" spans="1:6" ht="30" x14ac:dyDescent="0.25">
      <c r="A71" s="20">
        <v>53</v>
      </c>
      <c r="B71" s="21" t="s">
        <v>14</v>
      </c>
      <c r="C71" s="24" t="s">
        <v>40</v>
      </c>
      <c r="D71" s="10">
        <v>1</v>
      </c>
      <c r="E71" s="1"/>
      <c r="F71" s="6">
        <f t="shared" si="14"/>
        <v>0</v>
      </c>
    </row>
    <row r="72" spans="1:6" x14ac:dyDescent="0.25">
      <c r="A72" s="20">
        <v>54</v>
      </c>
      <c r="B72" s="21" t="s">
        <v>15</v>
      </c>
      <c r="C72" s="7" t="s">
        <v>40</v>
      </c>
      <c r="D72" s="8">
        <v>1</v>
      </c>
      <c r="E72" s="1"/>
      <c r="F72" s="9">
        <f t="shared" si="14"/>
        <v>0</v>
      </c>
    </row>
    <row r="73" spans="1:6" x14ac:dyDescent="0.25">
      <c r="A73" s="20">
        <v>55</v>
      </c>
      <c r="B73" s="21" t="s">
        <v>19</v>
      </c>
      <c r="C73" s="7" t="s">
        <v>40</v>
      </c>
      <c r="D73" s="8">
        <v>1</v>
      </c>
      <c r="E73" s="1"/>
      <c r="F73" s="9">
        <f t="shared" si="14"/>
        <v>0</v>
      </c>
    </row>
    <row r="74" spans="1:6" x14ac:dyDescent="0.25">
      <c r="A74" s="42"/>
      <c r="B74" s="43"/>
      <c r="C74" s="43"/>
      <c r="D74" s="43"/>
      <c r="E74" s="43"/>
      <c r="F74" s="44"/>
    </row>
    <row r="75" spans="1:6" x14ac:dyDescent="0.25">
      <c r="A75" s="28" t="s">
        <v>33</v>
      </c>
      <c r="B75" s="29"/>
      <c r="C75" s="29"/>
      <c r="D75" s="29"/>
      <c r="E75" s="29"/>
      <c r="F75" s="3">
        <f>ROUND(SUM(F76:F93),2)</f>
        <v>0</v>
      </c>
    </row>
    <row r="76" spans="1:6" ht="135" x14ac:dyDescent="0.25">
      <c r="A76" s="20">
        <v>56</v>
      </c>
      <c r="B76" s="21" t="s">
        <v>97</v>
      </c>
      <c r="C76" s="7" t="s">
        <v>10</v>
      </c>
      <c r="D76" s="8">
        <v>1</v>
      </c>
      <c r="E76" s="1"/>
      <c r="F76" s="9">
        <f t="shared" ref="F76:F93" si="15">D76*E76</f>
        <v>0</v>
      </c>
    </row>
    <row r="77" spans="1:6" x14ac:dyDescent="0.25">
      <c r="A77" s="20">
        <v>57</v>
      </c>
      <c r="B77" s="21" t="s">
        <v>34</v>
      </c>
      <c r="C77" s="7" t="s">
        <v>10</v>
      </c>
      <c r="D77" s="8">
        <v>6</v>
      </c>
      <c r="E77" s="1"/>
      <c r="F77" s="9">
        <f t="shared" si="15"/>
        <v>0</v>
      </c>
    </row>
    <row r="78" spans="1:6" x14ac:dyDescent="0.25">
      <c r="A78" s="20">
        <v>58</v>
      </c>
      <c r="B78" s="21" t="s">
        <v>32</v>
      </c>
      <c r="C78" s="7" t="s">
        <v>10</v>
      </c>
      <c r="D78" s="8">
        <v>1</v>
      </c>
      <c r="E78" s="1"/>
      <c r="F78" s="9">
        <f t="shared" si="15"/>
        <v>0</v>
      </c>
    </row>
    <row r="79" spans="1:6" x14ac:dyDescent="0.25">
      <c r="A79" s="20">
        <v>59</v>
      </c>
      <c r="B79" s="21" t="s">
        <v>35</v>
      </c>
      <c r="C79" s="7" t="s">
        <v>10</v>
      </c>
      <c r="D79" s="8">
        <v>8</v>
      </c>
      <c r="E79" s="1"/>
      <c r="F79" s="9">
        <f t="shared" si="15"/>
        <v>0</v>
      </c>
    </row>
    <row r="80" spans="1:6" ht="30" x14ac:dyDescent="0.25">
      <c r="A80" s="20">
        <v>60</v>
      </c>
      <c r="B80" s="21" t="s">
        <v>95</v>
      </c>
      <c r="C80" s="7" t="s">
        <v>40</v>
      </c>
      <c r="D80" s="8">
        <v>1</v>
      </c>
      <c r="E80" s="1"/>
      <c r="F80" s="9">
        <f t="shared" si="15"/>
        <v>0</v>
      </c>
    </row>
    <row r="81" spans="1:6" x14ac:dyDescent="0.25">
      <c r="A81" s="20">
        <v>61</v>
      </c>
      <c r="B81" s="21" t="s">
        <v>96</v>
      </c>
      <c r="C81" s="7" t="s">
        <v>11</v>
      </c>
      <c r="D81" s="8">
        <v>20</v>
      </c>
      <c r="E81" s="1"/>
      <c r="F81" s="9">
        <f t="shared" si="15"/>
        <v>0</v>
      </c>
    </row>
    <row r="82" spans="1:6" x14ac:dyDescent="0.25">
      <c r="A82" s="20">
        <v>62</v>
      </c>
      <c r="B82" s="21" t="s">
        <v>37</v>
      </c>
      <c r="C82" s="7" t="s">
        <v>11</v>
      </c>
      <c r="D82" s="8">
        <v>120</v>
      </c>
      <c r="E82" s="1"/>
      <c r="F82" s="9">
        <f t="shared" si="15"/>
        <v>0</v>
      </c>
    </row>
    <row r="83" spans="1:6" x14ac:dyDescent="0.25">
      <c r="A83" s="20">
        <v>63</v>
      </c>
      <c r="B83" s="21" t="s">
        <v>98</v>
      </c>
      <c r="C83" s="7" t="s">
        <v>11</v>
      </c>
      <c r="D83" s="8">
        <v>130</v>
      </c>
      <c r="E83" s="1"/>
      <c r="F83" s="9">
        <f t="shared" si="15"/>
        <v>0</v>
      </c>
    </row>
    <row r="84" spans="1:6" x14ac:dyDescent="0.25">
      <c r="A84" s="20">
        <v>64</v>
      </c>
      <c r="B84" s="21" t="s">
        <v>99</v>
      </c>
      <c r="C84" s="7" t="s">
        <v>11</v>
      </c>
      <c r="D84" s="8">
        <v>120</v>
      </c>
      <c r="E84" s="1"/>
      <c r="F84" s="9">
        <f t="shared" ref="F84:F87" si="16">D84*E84</f>
        <v>0</v>
      </c>
    </row>
    <row r="85" spans="1:6" x14ac:dyDescent="0.25">
      <c r="A85" s="20">
        <v>65</v>
      </c>
      <c r="B85" s="21" t="s">
        <v>94</v>
      </c>
      <c r="C85" s="7" t="s">
        <v>11</v>
      </c>
      <c r="D85" s="8">
        <v>20</v>
      </c>
      <c r="E85" s="1"/>
      <c r="F85" s="9">
        <f t="shared" si="16"/>
        <v>0</v>
      </c>
    </row>
    <row r="86" spans="1:6" x14ac:dyDescent="0.25">
      <c r="A86" s="20">
        <v>66</v>
      </c>
      <c r="B86" s="21" t="s">
        <v>104</v>
      </c>
      <c r="C86" s="7" t="s">
        <v>11</v>
      </c>
      <c r="D86" s="8">
        <v>40</v>
      </c>
      <c r="E86" s="1"/>
      <c r="F86" s="9">
        <f t="shared" si="16"/>
        <v>0</v>
      </c>
    </row>
    <row r="87" spans="1:6" x14ac:dyDescent="0.25">
      <c r="A87" s="20">
        <v>67</v>
      </c>
      <c r="B87" s="21" t="s">
        <v>105</v>
      </c>
      <c r="C87" s="7" t="s">
        <v>10</v>
      </c>
      <c r="D87" s="8">
        <v>11</v>
      </c>
      <c r="E87" s="1"/>
      <c r="F87" s="9">
        <f t="shared" si="16"/>
        <v>0</v>
      </c>
    </row>
    <row r="88" spans="1:6" x14ac:dyDescent="0.25">
      <c r="A88" s="20">
        <v>68</v>
      </c>
      <c r="B88" s="21" t="s">
        <v>101</v>
      </c>
      <c r="C88" s="7" t="s">
        <v>11</v>
      </c>
      <c r="D88" s="8">
        <v>30</v>
      </c>
      <c r="E88" s="1"/>
      <c r="F88" s="9">
        <f t="shared" si="15"/>
        <v>0</v>
      </c>
    </row>
    <row r="89" spans="1:6" x14ac:dyDescent="0.25">
      <c r="A89" s="20">
        <v>69</v>
      </c>
      <c r="B89" s="21" t="s">
        <v>100</v>
      </c>
      <c r="C89" s="7" t="s">
        <v>11</v>
      </c>
      <c r="D89" s="8">
        <v>60</v>
      </c>
      <c r="E89" s="1"/>
      <c r="F89" s="9">
        <f t="shared" si="15"/>
        <v>0</v>
      </c>
    </row>
    <row r="90" spans="1:6" x14ac:dyDescent="0.25">
      <c r="A90" s="20">
        <v>70</v>
      </c>
      <c r="B90" s="21" t="s">
        <v>66</v>
      </c>
      <c r="C90" s="7" t="s">
        <v>10</v>
      </c>
      <c r="D90" s="8">
        <v>16</v>
      </c>
      <c r="E90" s="1"/>
      <c r="F90" s="9">
        <f t="shared" si="15"/>
        <v>0</v>
      </c>
    </row>
    <row r="91" spans="1:6" ht="30" x14ac:dyDescent="0.25">
      <c r="A91" s="20">
        <v>71</v>
      </c>
      <c r="B91" s="21" t="s">
        <v>65</v>
      </c>
      <c r="C91" s="7" t="s">
        <v>10</v>
      </c>
      <c r="D91" s="8">
        <v>2</v>
      </c>
      <c r="E91" s="1"/>
      <c r="F91" s="9">
        <f t="shared" si="15"/>
        <v>0</v>
      </c>
    </row>
    <row r="92" spans="1:6" x14ac:dyDescent="0.25">
      <c r="A92" s="20">
        <v>72</v>
      </c>
      <c r="B92" s="21" t="s">
        <v>16</v>
      </c>
      <c r="C92" s="7" t="s">
        <v>40</v>
      </c>
      <c r="D92" s="8">
        <v>1</v>
      </c>
      <c r="E92" s="1"/>
      <c r="F92" s="9">
        <f t="shared" si="15"/>
        <v>0</v>
      </c>
    </row>
    <row r="93" spans="1:6" x14ac:dyDescent="0.25">
      <c r="A93" s="20">
        <v>73</v>
      </c>
      <c r="B93" s="21" t="s">
        <v>17</v>
      </c>
      <c r="C93" s="7" t="s">
        <v>40</v>
      </c>
      <c r="D93" s="8">
        <v>1</v>
      </c>
      <c r="E93" s="1"/>
      <c r="F93" s="9">
        <f t="shared" si="15"/>
        <v>0</v>
      </c>
    </row>
    <row r="94" spans="1:6" x14ac:dyDescent="0.25">
      <c r="A94" s="42"/>
      <c r="B94" s="43"/>
      <c r="C94" s="43"/>
      <c r="D94" s="43"/>
      <c r="E94" s="43"/>
      <c r="F94" s="44"/>
    </row>
    <row r="95" spans="1:6" x14ac:dyDescent="0.25">
      <c r="A95" s="30" t="s">
        <v>23</v>
      </c>
      <c r="B95" s="31"/>
      <c r="C95" s="31"/>
      <c r="D95" s="31"/>
      <c r="E95" s="31"/>
      <c r="F95" s="3">
        <f>ROUND(SUM(F96:F99),2)</f>
        <v>0</v>
      </c>
    </row>
    <row r="96" spans="1:6" x14ac:dyDescent="0.25">
      <c r="A96" s="20">
        <v>74</v>
      </c>
      <c r="B96" s="21" t="s">
        <v>90</v>
      </c>
      <c r="C96" s="7" t="s">
        <v>40</v>
      </c>
      <c r="D96" s="8">
        <v>1</v>
      </c>
      <c r="E96" s="1"/>
      <c r="F96" s="9">
        <f t="shared" ref="F96:F99" si="17">D96*E96</f>
        <v>0</v>
      </c>
    </row>
    <row r="97" spans="1:6" x14ac:dyDescent="0.25">
      <c r="A97" s="20">
        <v>75</v>
      </c>
      <c r="B97" s="21" t="s">
        <v>91</v>
      </c>
      <c r="C97" s="7" t="s">
        <v>40</v>
      </c>
      <c r="D97" s="8">
        <v>1</v>
      </c>
      <c r="E97" s="1"/>
      <c r="F97" s="9">
        <f t="shared" si="17"/>
        <v>0</v>
      </c>
    </row>
    <row r="98" spans="1:6" ht="30" x14ac:dyDescent="0.25">
      <c r="A98" s="20">
        <v>76</v>
      </c>
      <c r="B98" s="21" t="s">
        <v>92</v>
      </c>
      <c r="C98" s="7" t="s">
        <v>40</v>
      </c>
      <c r="D98" s="8">
        <v>1</v>
      </c>
      <c r="E98" s="1"/>
      <c r="F98" s="9">
        <f t="shared" si="17"/>
        <v>0</v>
      </c>
    </row>
    <row r="99" spans="1:6" x14ac:dyDescent="0.25">
      <c r="A99" s="20">
        <v>77</v>
      </c>
      <c r="B99" s="21" t="s">
        <v>24</v>
      </c>
      <c r="C99" s="7" t="s">
        <v>40</v>
      </c>
      <c r="D99" s="8">
        <v>1</v>
      </c>
      <c r="E99" s="1"/>
      <c r="F99" s="9">
        <f t="shared" si="17"/>
        <v>0</v>
      </c>
    </row>
    <row r="100" spans="1:6" x14ac:dyDescent="0.25">
      <c r="A100" s="34"/>
      <c r="B100" s="35"/>
      <c r="C100" s="35"/>
      <c r="D100" s="35"/>
      <c r="E100" s="35"/>
      <c r="F100" s="36"/>
    </row>
    <row r="101" spans="1:6" x14ac:dyDescent="0.25">
      <c r="A101" s="30" t="s">
        <v>25</v>
      </c>
      <c r="B101" s="31"/>
      <c r="C101" s="31"/>
      <c r="D101" s="31"/>
      <c r="E101" s="31"/>
      <c r="F101" s="3">
        <f>ROUND(SUM(F102:F116),2)</f>
        <v>0</v>
      </c>
    </row>
    <row r="102" spans="1:6" ht="30" x14ac:dyDescent="0.25">
      <c r="A102" s="20">
        <v>78</v>
      </c>
      <c r="B102" s="26" t="s">
        <v>52</v>
      </c>
      <c r="C102" s="7" t="s">
        <v>40</v>
      </c>
      <c r="D102" s="8">
        <v>1</v>
      </c>
      <c r="E102" s="1"/>
      <c r="F102" s="9">
        <f t="shared" ref="F102:F116" si="18">D102*E102</f>
        <v>0</v>
      </c>
    </row>
    <row r="103" spans="1:6" ht="30" x14ac:dyDescent="0.25">
      <c r="A103" s="20">
        <v>79</v>
      </c>
      <c r="B103" s="26" t="s">
        <v>53</v>
      </c>
      <c r="C103" s="7" t="s">
        <v>40</v>
      </c>
      <c r="D103" s="8">
        <v>1</v>
      </c>
      <c r="E103" s="1"/>
      <c r="F103" s="9">
        <f t="shared" si="18"/>
        <v>0</v>
      </c>
    </row>
    <row r="104" spans="1:6" ht="30" x14ac:dyDescent="0.25">
      <c r="A104" s="20">
        <v>80</v>
      </c>
      <c r="B104" s="26" t="s">
        <v>54</v>
      </c>
      <c r="C104" s="7" t="s">
        <v>40</v>
      </c>
      <c r="D104" s="8">
        <v>1</v>
      </c>
      <c r="E104" s="1"/>
      <c r="F104" s="9">
        <f t="shared" si="18"/>
        <v>0</v>
      </c>
    </row>
    <row r="105" spans="1:6" ht="30" x14ac:dyDescent="0.25">
      <c r="A105" s="20">
        <v>81</v>
      </c>
      <c r="B105" s="26" t="s">
        <v>55</v>
      </c>
      <c r="C105" s="7" t="s">
        <v>40</v>
      </c>
      <c r="D105" s="8">
        <v>1</v>
      </c>
      <c r="E105" s="1"/>
      <c r="F105" s="9">
        <f t="shared" si="18"/>
        <v>0</v>
      </c>
    </row>
    <row r="106" spans="1:6" ht="30" x14ac:dyDescent="0.25">
      <c r="A106" s="20">
        <v>82</v>
      </c>
      <c r="B106" s="26" t="s">
        <v>51</v>
      </c>
      <c r="C106" s="7" t="s">
        <v>40</v>
      </c>
      <c r="D106" s="8">
        <v>1</v>
      </c>
      <c r="E106" s="1"/>
      <c r="F106" s="9">
        <f t="shared" si="18"/>
        <v>0</v>
      </c>
    </row>
    <row r="107" spans="1:6" ht="30" x14ac:dyDescent="0.25">
      <c r="A107" s="20">
        <v>83</v>
      </c>
      <c r="B107" s="26" t="s">
        <v>56</v>
      </c>
      <c r="C107" s="7" t="s">
        <v>40</v>
      </c>
      <c r="D107" s="8">
        <v>1</v>
      </c>
      <c r="E107" s="1"/>
      <c r="F107" s="9">
        <f t="shared" si="18"/>
        <v>0</v>
      </c>
    </row>
    <row r="108" spans="1:6" ht="30" x14ac:dyDescent="0.25">
      <c r="A108" s="20">
        <v>84</v>
      </c>
      <c r="B108" s="26" t="s">
        <v>67</v>
      </c>
      <c r="C108" s="7" t="s">
        <v>40</v>
      </c>
      <c r="D108" s="8">
        <v>2</v>
      </c>
      <c r="E108" s="1"/>
      <c r="F108" s="9">
        <f t="shared" si="18"/>
        <v>0</v>
      </c>
    </row>
    <row r="109" spans="1:6" ht="30" x14ac:dyDescent="0.25">
      <c r="A109" s="20">
        <v>85</v>
      </c>
      <c r="B109" s="26" t="s">
        <v>57</v>
      </c>
      <c r="C109" s="7" t="s">
        <v>40</v>
      </c>
      <c r="D109" s="8">
        <v>1</v>
      </c>
      <c r="E109" s="1"/>
      <c r="F109" s="9">
        <f t="shared" ref="F109:F110" si="19">D109*E109</f>
        <v>0</v>
      </c>
    </row>
    <row r="110" spans="1:6" ht="30" x14ac:dyDescent="0.25">
      <c r="A110" s="20">
        <v>86</v>
      </c>
      <c r="B110" s="26" t="s">
        <v>58</v>
      </c>
      <c r="C110" s="7" t="s">
        <v>40</v>
      </c>
      <c r="D110" s="8">
        <v>1</v>
      </c>
      <c r="E110" s="1"/>
      <c r="F110" s="9">
        <f t="shared" si="19"/>
        <v>0</v>
      </c>
    </row>
    <row r="111" spans="1:6" ht="30" x14ac:dyDescent="0.25">
      <c r="A111" s="20">
        <v>87</v>
      </c>
      <c r="B111" s="26" t="s">
        <v>59</v>
      </c>
      <c r="C111" s="7" t="s">
        <v>40</v>
      </c>
      <c r="D111" s="8">
        <v>1</v>
      </c>
      <c r="E111" s="1"/>
      <c r="F111" s="9">
        <f t="shared" si="18"/>
        <v>0</v>
      </c>
    </row>
    <row r="112" spans="1:6" ht="30" x14ac:dyDescent="0.25">
      <c r="A112" s="20">
        <v>88</v>
      </c>
      <c r="B112" s="26" t="s">
        <v>60</v>
      </c>
      <c r="C112" s="7" t="s">
        <v>40</v>
      </c>
      <c r="D112" s="8">
        <v>1</v>
      </c>
      <c r="E112" s="1"/>
      <c r="F112" s="9">
        <f t="shared" si="18"/>
        <v>0</v>
      </c>
    </row>
    <row r="113" spans="1:6" ht="30" x14ac:dyDescent="0.25">
      <c r="A113" s="20">
        <v>89</v>
      </c>
      <c r="B113" s="26" t="s">
        <v>61</v>
      </c>
      <c r="C113" s="7" t="s">
        <v>40</v>
      </c>
      <c r="D113" s="8">
        <v>1</v>
      </c>
      <c r="E113" s="1"/>
      <c r="F113" s="9">
        <f t="shared" si="18"/>
        <v>0</v>
      </c>
    </row>
    <row r="114" spans="1:6" ht="30" x14ac:dyDescent="0.25">
      <c r="A114" s="20">
        <v>90</v>
      </c>
      <c r="B114" s="26" t="s">
        <v>62</v>
      </c>
      <c r="C114" s="7" t="s">
        <v>40</v>
      </c>
      <c r="D114" s="8">
        <v>1</v>
      </c>
      <c r="E114" s="1"/>
      <c r="F114" s="9">
        <f t="shared" si="18"/>
        <v>0</v>
      </c>
    </row>
    <row r="115" spans="1:6" ht="30" x14ac:dyDescent="0.25">
      <c r="A115" s="20">
        <v>91</v>
      </c>
      <c r="B115" s="26" t="s">
        <v>63</v>
      </c>
      <c r="C115" s="7" t="s">
        <v>40</v>
      </c>
      <c r="D115" s="8">
        <v>1</v>
      </c>
      <c r="E115" s="1"/>
      <c r="F115" s="9">
        <f t="shared" si="18"/>
        <v>0</v>
      </c>
    </row>
    <row r="116" spans="1:6" ht="30.75" thickBot="1" x14ac:dyDescent="0.3">
      <c r="A116" s="20">
        <v>92</v>
      </c>
      <c r="B116" s="27" t="s">
        <v>64</v>
      </c>
      <c r="C116" s="11" t="s">
        <v>40</v>
      </c>
      <c r="D116" s="12">
        <v>1</v>
      </c>
      <c r="E116" s="2"/>
      <c r="F116" s="13">
        <f t="shared" si="18"/>
        <v>0</v>
      </c>
    </row>
    <row r="117" spans="1:6" ht="15.75" thickBot="1" x14ac:dyDescent="0.3">
      <c r="A117" s="37"/>
      <c r="B117" s="37"/>
      <c r="C117" s="37"/>
      <c r="D117" s="37"/>
      <c r="E117" s="37"/>
      <c r="F117" s="37"/>
    </row>
    <row r="118" spans="1:6" ht="15.75" x14ac:dyDescent="0.25">
      <c r="A118" s="38" t="s">
        <v>27</v>
      </c>
      <c r="B118" s="39"/>
      <c r="C118" s="39"/>
      <c r="D118" s="39"/>
      <c r="E118" s="39"/>
      <c r="F118" s="14">
        <f>F101+F95+F75+F64+F58+F25+F12</f>
        <v>0</v>
      </c>
    </row>
    <row r="119" spans="1:6" ht="15.75" x14ac:dyDescent="0.25">
      <c r="A119" s="40" t="s">
        <v>28</v>
      </c>
      <c r="B119" s="41"/>
      <c r="C119" s="41"/>
      <c r="D119" s="41"/>
      <c r="E119" s="41"/>
      <c r="F119" s="15">
        <f>ROUND(F118*0.21,2)</f>
        <v>0</v>
      </c>
    </row>
    <row r="120" spans="1:6" ht="16.5" thickBot="1" x14ac:dyDescent="0.3">
      <c r="A120" s="32" t="s">
        <v>29</v>
      </c>
      <c r="B120" s="33"/>
      <c r="C120" s="33"/>
      <c r="D120" s="33"/>
      <c r="E120" s="33"/>
      <c r="F120" s="16">
        <f>F118+F119</f>
        <v>0</v>
      </c>
    </row>
  </sheetData>
  <sheetProtection algorithmName="SHA-512" hashValue="+qWvcrrKiHcRpwwQbAiS2tm3aGS80IqBHl1nGJq+mKUboXimOdi/mQj2925bWj1XHCZu1d/Mn4B1xb4K79e1YA==" saltValue="eskn2qOYa4qVBV1RPofuNg==" spinCount="100000" sheet="1" objects="1" scenarios="1"/>
  <mergeCells count="28">
    <mergeCell ref="A12:E12"/>
    <mergeCell ref="A24:F24"/>
    <mergeCell ref="A25:E25"/>
    <mergeCell ref="A63:F63"/>
    <mergeCell ref="A1:F1"/>
    <mergeCell ref="A9:A10"/>
    <mergeCell ref="B9:B10"/>
    <mergeCell ref="C9:F9"/>
    <mergeCell ref="A11:F11"/>
    <mergeCell ref="A2:F2"/>
    <mergeCell ref="A3:F3"/>
    <mergeCell ref="A4:F4"/>
    <mergeCell ref="A5:F5"/>
    <mergeCell ref="A6:F6"/>
    <mergeCell ref="A8:F8"/>
    <mergeCell ref="A57:F57"/>
    <mergeCell ref="A58:E58"/>
    <mergeCell ref="A95:E95"/>
    <mergeCell ref="A120:E120"/>
    <mergeCell ref="A100:F100"/>
    <mergeCell ref="A101:E101"/>
    <mergeCell ref="A117:F117"/>
    <mergeCell ref="A118:E118"/>
    <mergeCell ref="A119:E119"/>
    <mergeCell ref="A64:E64"/>
    <mergeCell ref="A75:E75"/>
    <mergeCell ref="A94:F94"/>
    <mergeCell ref="A74:F74"/>
  </mergeCells>
  <pageMargins left="0.70866141732283472" right="0.70866141732283472" top="0.78740157480314965" bottom="0.78740157480314965" header="0.31496062992125984" footer="0.31496062992125984"/>
  <pageSetup paperSize="9" scale="73" fitToHeight="32" orientation="portrait" verticalDpi="0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</vt:lpstr>
      <vt:lpstr>Rozpis!Oblast_tisku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Ezr</dc:creator>
  <cp:lastModifiedBy>Martin Ezr</cp:lastModifiedBy>
  <cp:lastPrinted>2022-07-13T14:51:57Z</cp:lastPrinted>
  <dcterms:created xsi:type="dcterms:W3CDTF">2022-03-14T15:12:36Z</dcterms:created>
  <dcterms:modified xsi:type="dcterms:W3CDTF">2023-04-26T07:50:02Z</dcterms:modified>
</cp:coreProperties>
</file>