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28" yWindow="65428" windowWidth="23256" windowHeight="12576" activeTab="1"/>
  </bookViews>
  <sheets>
    <sheet name="Rekapitulace" sheetId="1" r:id="rId1"/>
    <sheet name="SO.101" sheetId="2" r:id="rId2"/>
  </sheets>
  <definedNames/>
  <calcPr calcId="191029"/>
</workbook>
</file>

<file path=xl/sharedStrings.xml><?xml version="1.0" encoding="utf-8"?>
<sst xmlns="http://schemas.openxmlformats.org/spreadsheetml/2006/main" count="3720" uniqueCount="941">
  <si>
    <t>Rekapitulace ceny</t>
  </si>
  <si>
    <t>Stavba: 2022-08-01x - Údržbové práce komunikací a zpevněných ploch ve správní oblasti Česká Lípa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</si>
  <si>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</si>
  <si>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</si>
  <si>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</si>
  <si>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</si>
  <si>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</si>
  <si>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</si>
  <si>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</si>
  <si>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</si>
  <si>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</si>
  <si>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</si>
  <si>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</si>
  <si>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</si>
  <si>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2022-08-01x</t>
  </si>
  <si>
    <t>Údržbové práce komunikací a zpevněných ploch ve správní oblasti Česká Lípa</t>
  </si>
  <si>
    <t>O</t>
  </si>
  <si>
    <t>Rozpočet:</t>
  </si>
  <si>
    <t>0,00</t>
  </si>
  <si>
    <t>15,00</t>
  </si>
  <si>
    <t>21,00</t>
  </si>
  <si>
    <t>3</t>
  </si>
  <si>
    <t>2</t>
  </si>
  <si>
    <t>SO.101</t>
  </si>
  <si>
    <t>Opravy vozovek a chodníků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</si>
  <si>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</si>
  <si>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</si>
  <si>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</si>
  <si>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</si>
  <si>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</si>
  <si>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</si>
  <si>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</si>
  <si>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</si>
  <si>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</si>
  <si>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</si>
  <si>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</si>
  <si>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</si>
  <si>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</si>
  <si>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</si>
  <si>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</si>
  <si>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</si>
  <si>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</si>
  <si>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</si>
  <si>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</si>
  <si>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</si>
  <si>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014112</t>
  </si>
  <si>
    <t/>
  </si>
  <si>
    <t>POPLATKY ZA SKLÁDKU TYP S-IO (INERTNÍ ODPAD)</t>
  </si>
  <si>
    <t>T</t>
  </si>
  <si>
    <t>PP</t>
  </si>
  <si>
    <t>VV</t>
  </si>
  <si>
    <t>TS</t>
  </si>
  <si>
    <t>zahrnuje veškeré poplatky provozovateli skládky související s uložením odpadu na skládce.</t>
  </si>
  <si>
    <t>POPLATKY ZA SKLÁDKU TYP S-IO (ASFALTOVÝ ODPAD BEZ OBSAHU NEBEZPEČNÝCH LÁTEK)</t>
  </si>
  <si>
    <t>014132</t>
  </si>
  <si>
    <t>POPLATKY ZA SKLÁDKU TYP S-NO (NEBEZPEČNÝ ODPAD)</t>
  </si>
  <si>
    <t>02520</t>
  </si>
  <si>
    <t>PROVEDENÍ PRACÍ ZA ÚČELEM ZATŘÍDĚNÍ ASFALTOVÝCH VRSTEV</t>
  </si>
  <si>
    <t>KPL</t>
  </si>
  <si>
    <t>zahrnuje veškeré náklady spojené s objednatelem požadovanými zkouškami</t>
  </si>
  <si>
    <t>029111</t>
  </si>
  <si>
    <t>VYTÝČENÍ TRASY STAVBY</t>
  </si>
  <si>
    <t>M</t>
  </si>
  <si>
    <t>zahrnuje veškeré náklady spojené s objednatelem požadovanými pracemi</t>
  </si>
  <si>
    <t>VYTYČOVACÍ PRÁCE PODZEMNÍCH SÍTÍ PŘED ZAHÁJENÍM STAVBY</t>
  </si>
  <si>
    <t>HOD</t>
  </si>
  <si>
    <t>7</t>
  </si>
  <si>
    <t>02950</t>
  </si>
  <si>
    <t>OSTATNÍ POŽADAVKY - POSUDKY, KONTROLY, REVIZNÍ ZPRÁVY</t>
  </si>
  <si>
    <t>Hutnící zkoušky</t>
  </si>
  <si>
    <t>8</t>
  </si>
  <si>
    <t>03720</t>
  </si>
  <si>
    <t>UMÍSTĚNÍ SOUBORU DOPRAVNÍHO ZNAČENÍ PRO ZAJIŠTĚNÍ BEZPEČNOSTI SILNIČNÍHO PROVOZU PŘED A BĚHEM STAV. ČINNOSTI</t>
  </si>
  <si>
    <t>KUS</t>
  </si>
  <si>
    <t>zahrnuje dopravu DZ na místo i odstranění po ukončení činnosti</t>
  </si>
  <si>
    <t>Zemní práce</t>
  </si>
  <si>
    <t>111206</t>
  </si>
  <si>
    <t>ODSTRANĚNÍ KŘOVIN S ODVOZEM DO 10KM A POPLATKEM ZA SKLÁDKU</t>
  </si>
  <si>
    <t>M2</t>
  </si>
  <si>
    <t>položka zahrnuje: 
- odstranění náletových křovin a porostů do průměru 100 mm 
- doprava dřevin na předepsanou vzdálenost 
- uložení na skládku a poplatek za skládku</t>
  </si>
  <si>
    <t>ODSTRANĚNÍ KŘOVIN S ODVOZEM DO 10KM S DRCENÍM NA SKLÁDCE K DALŠÍMU ZPRACOVÁNÍ</t>
  </si>
  <si>
    <t>položka zahrnuje: 
- odstranění náletových křovin a porostů do průměru 100 mm 
- doprava dřevin na předepsanou vzdálenost 
- uložení na skládku a poplatek za skládku 
- spálení na hromadách nebo štěpkování</t>
  </si>
  <si>
    <t>11</t>
  </si>
  <si>
    <t>11313</t>
  </si>
  <si>
    <t>ODSTRANĚNÍ KRYTU ZPEVNĚNÝCH PLOCH Z LITÉHO ASFALTU ODTRŽENÍM - RUČNĚ</t>
  </si>
  <si>
    <t>Položka zahrnuje veškerou manipulaci s vybouranou sutí a s vybouranými hmotami vč. dopravy, uložení na skládku. 
Položka neobsahuje: 
Poplatek za skládku, tento je uveden v pol.č. 0141xx</t>
  </si>
  <si>
    <t>12</t>
  </si>
  <si>
    <t>ODSTRANĚNÍ KRYTU ZPEVNĚNÝCH PLOCH S ASFALTOVÝM POJIVEM TL. 40 - 60MM - RUČNĚ</t>
  </si>
  <si>
    <t>13</t>
  </si>
  <si>
    <t>ODSTRANĚNÍ KRYTU ZPEVNĚNÝCH PLOCH S ASFALTOVÝM POJIVEM TL. 70 - 100MM - RUČNĚ</t>
  </si>
  <si>
    <t>14</t>
  </si>
  <si>
    <t>ODSTRANĚNÍ KRYTU ZPEVNĚNÝCH PLOCH Z LITÉHO ASFALTU ODTRŽENÍM - STROJNĚ</t>
  </si>
  <si>
    <t>15</t>
  </si>
  <si>
    <t>ODSTRANĚNÍ KRYTU ZPEVNĚNÝCH PLOCH S ASFALTOVÝM POJIVEM TL. 40 - 60MM - STROJNĚ</t>
  </si>
  <si>
    <t>16</t>
  </si>
  <si>
    <t>ODSTRANĚNÍ KRYTU ZPEVNĚNÝCH PLOCH S ASFALTOVÝM POJIVEM TL. 70 - 100MM - STROJNĚ</t>
  </si>
  <si>
    <t>17</t>
  </si>
  <si>
    <t>ODSTRANĚNÍ KRYTU ZPEVNĚNÝCH PLOCH S ASFALTOVÝM POJIVEM BOURACÍM KLADIVEM - RUČNĚ</t>
  </si>
  <si>
    <t>M3</t>
  </si>
  <si>
    <t>18</t>
  </si>
  <si>
    <t>ODSTRANĚNÍ KRYTU ZPEVNĚNÝCH PLOCH S ASFALTOVÝM POJIVEM BOURACÍM KLADIVEM - STROJNĚ</t>
  </si>
  <si>
    <t>19</t>
  </si>
  <si>
    <t>113164</t>
  </si>
  <si>
    <t>ODSTRANĚNÍ KRYTU ZPEVNĚNÝCH PLOCH ZE SILNIČNÍCH DÍLCŮ, ODVOZ DO 5KM</t>
  </si>
  <si>
    <t>Položka zahrnuje veškerou manipulaci s vybouranou sutí a s vybouranými hmotami vč. uložení na deponii</t>
  </si>
  <si>
    <t>20</t>
  </si>
  <si>
    <t>11351</t>
  </si>
  <si>
    <t>ODSTRANĚNÍ ZÁHONOVÝCH OBRUBNÍKŮ</t>
  </si>
  <si>
    <t>Položka zahrnuje veškerou manipulaci s vybouranou sutí a s vybouranými hmotami vč. dopravy, uložení na skládku a poplatku za skládku.</t>
  </si>
  <si>
    <t>21</t>
  </si>
  <si>
    <t>11352</t>
  </si>
  <si>
    <t>ODSTRANĚNÍ CHODNÍKOVÝCH A SILNIČNÍCH OBRUBNÍKŮ BETONOVÝCH</t>
  </si>
  <si>
    <t>22</t>
  </si>
  <si>
    <t>11353</t>
  </si>
  <si>
    <t>ODSTRANĚNÍ CHODNÍKOVÝCH KAMENNÝCH OBRUBNÍKŮ</t>
  </si>
  <si>
    <t>Položka zahrnuje veškerou manipulaci s vybouranou sutí a s vybouranými hmotami vč. uložení na deponii.</t>
  </si>
  <si>
    <t>23</t>
  </si>
  <si>
    <t>11372</t>
  </si>
  <si>
    <t>FRÉZOVÁNÍ ZPEVNĚNÝCH PLOCH ASFALTOVÝCH TL. 40-50MM</t>
  </si>
  <si>
    <t>Položka zahrnuje veškerou manipulaci s vybouranou sutí a s vybouranými hmotami vč. dopravy, uložení na skládku nebo deponii investora. 
Položka neobsahuje: 
Poplatek za skládku, tento je uveden v pol.č. 0141xx</t>
  </si>
  <si>
    <t>24</t>
  </si>
  <si>
    <t>FRÉZOVÁNÍ ZPEVNĚNÝCH PLOCH ASFALTOVÝCH TL. 60MM</t>
  </si>
  <si>
    <t>25</t>
  </si>
  <si>
    <t>FRÉZOVÁNÍ ZPEVNĚNÝCH PLOCH ASFALTOVÝCH TL. 70MM</t>
  </si>
  <si>
    <t>26</t>
  </si>
  <si>
    <t>11373</t>
  </si>
  <si>
    <t>FRÉZOVÁNÍ ZPEVNĚNÝCH PLOCH BETONOVÝCH</t>
  </si>
  <si>
    <t>Položka zahrnuje veškerou manipulaci s vybouranou sutí a s vybouranými hmotami vč. uložení na skládku nebo deponii investora. 
Položka neobsahuje: 
Poplatek za skládku, tento je uveden v pol.č. 0141xx</t>
  </si>
  <si>
    <t>27</t>
  </si>
  <si>
    <t>121104</t>
  </si>
  <si>
    <t>SEJMUTÍ ORNICE NEBO LESNÍ PŮDY S ODVOZEM DO 5KM</t>
  </si>
  <si>
    <t>položka zahrnuje sejmutí ornice bez ohledu na tloušťku vrstvy a její vodorovnou dopravu 
nezahrnuje uložení na trvalou skládku</t>
  </si>
  <si>
    <t>28</t>
  </si>
  <si>
    <t>123734</t>
  </si>
  <si>
    <t>ODKOP PRO SPOD STAVBU SILNIC A ŽELEZNIC TŘ. I, ODVOZ DO 5KM DEPONII</t>
  </si>
  <si>
    <t>položka zahrnuje: 
- vodorovná a svislá doprava, přemístění, přeložení, manipulace s výkopkem včetně uložení na deponii (bez poplatku za skládku)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</si>
  <si>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29</t>
  </si>
  <si>
    <t>ODKOP PRO SPOD STAVBU SILNIC A ŽELEZNIC TŘ. I, ODVOZ NA SKLÁDKU</t>
  </si>
  <si>
    <t>položka zahrnuje: 
- vodorovná a svislá doprava, přemístění, přeložení, manipulace s výkopkem včetně uložení na skládku a poplatku za skládku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</si>
  <si>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30</t>
  </si>
  <si>
    <t>12893</t>
  </si>
  <si>
    <t>PŘEDRCENÍ VYBOURANÝCH BETONOVÝCH HMOT URČENÝCH K RECYKLACI</t>
  </si>
  <si>
    <t>položka zahrnuje veškerou manipulaci s výkopkem v místě (nakládání, vnitrostaveništní doprava)</t>
  </si>
  <si>
    <t>31</t>
  </si>
  <si>
    <t>12922</t>
  </si>
  <si>
    <t>ČIŠTĚNÍ KRAJNIC OD NÁNOSU TL. DO 100MM</t>
  </si>
  <si>
    <t>Součástí položky je vodorovná a svislá doprava, přemístění, přeložení, manipulace s materiálem a uložení na skládku a poplatek za skládku.</t>
  </si>
  <si>
    <t>32</t>
  </si>
  <si>
    <t>12924</t>
  </si>
  <si>
    <t>ČIŠTĚNÍ KRAJNIC OD NÁNOSU TL. DO 200MM</t>
  </si>
  <si>
    <t>33</t>
  </si>
  <si>
    <t>12932</t>
  </si>
  <si>
    <t>ČIŠTĚNÍ PŘÍKOPŮ OD NÁNOSU DO 0,5M3/M</t>
  </si>
  <si>
    <t>34</t>
  </si>
  <si>
    <t>129971</t>
  </si>
  <si>
    <t>ČIŠTĚNÍ POTRUBÍ PROPUSTKŮ TLAKOVOU VODOU S ODTĚŽENÍM USAZENIN, ODVOZ NA SKLÁDKU</t>
  </si>
  <si>
    <t>35</t>
  </si>
  <si>
    <t>132734</t>
  </si>
  <si>
    <t>HLOUBENÍ RÝH ŠÍŘ DO 2M PAŽ I NEPAŽ TŘ. I, ODVOZ DO 5KM NA DEPONII</t>
  </si>
  <si>
    <t>položka zahrnuje: 
- vodorovná a svislá doprava, přemístění, přeložení, manipulace s výkopkem včetně uložení na deponii (bez poplatku za skládku)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</si>
  <si>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36</t>
  </si>
  <si>
    <t>HLOUBENÍ RÝH ŠÍŘ DO 2M PAŽ I NEPAŽ TŘ. I, ODVOZ NA SKLÁDKU</t>
  </si>
  <si>
    <t>položka zahrnuje: 
- vodorovná a svislá doprava, přemístění, přeložení, manipulace s výkopkem včetně uložení na skládku a poplatku za skládku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</t>
  </si>
  <si>
    <t>37</t>
  </si>
  <si>
    <t>16120</t>
  </si>
  <si>
    <t>VODOROVNÉ PŘEMÍSTĚNÍ KONSTRUKCÍ, MATERIÁLŮ</t>
  </si>
  <si>
    <t>KM</t>
  </si>
  <si>
    <t>Zahrnuje vodorovné přemístění, dopravu, přeložení a manipulaci na místo určení, potřebnou mechanizaci.</t>
  </si>
  <si>
    <t>38</t>
  </si>
  <si>
    <t>16220</t>
  </si>
  <si>
    <t>VODOROVNÉ PŘEMÍSTĚNÍ DROBNÝCH ŽELEZOBETONOVÝCH PRVKŮ</t>
  </si>
  <si>
    <t>položka zahrnuje: 
- vodorovné přemístění, dopravu, přeložení a manipulaci s jednotlivými prvky 
- převoz na místo určení a zpět na deponii 
- potřebnou mechanizaci</t>
  </si>
  <si>
    <t>39</t>
  </si>
  <si>
    <t>DODÁVKA ŽELEZOBETONOVÝCH PREFABRIKÁTŮ (CITY BLOK VÝŠKY 500MM)</t>
  </si>
  <si>
    <t>položka zahrnuje: 
- dodávku a vodorovné přemístění, dopravu, přeložení a manipulaci na deponii, veškerý spojovací materiál</t>
  </si>
  <si>
    <t>40</t>
  </si>
  <si>
    <t>DODÁVKA ŽELEZOBETONOVÝCH PREFABRIKÁTŮ (CITY BLOK VÝŠKY 800MM)</t>
  </si>
  <si>
    <t>41</t>
  </si>
  <si>
    <t>17481</t>
  </si>
  <si>
    <t>ZÁSYP JAM A RÝH Z TŘÍDĚNÉHO RECYKLÁTU (BEZ DODÁVKY MATERIÁLU)</t>
  </si>
  <si>
    <t>položka zahrnuje: 
- kompletní provedení zemní konstrukce včetně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</si>
  <si>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42</t>
  </si>
  <si>
    <t>ZÁSYP JAM A RÝH Z TŘÍDĚNÉHO KAMENIVA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</si>
  <si>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</si>
  <si>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43</t>
  </si>
  <si>
    <t>17511</t>
  </si>
  <si>
    <t>OBSYP POTRUBÍ A OBJEKTŮ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</si>
  <si>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</si>
  <si>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44</t>
  </si>
  <si>
    <t>18110</t>
  </si>
  <si>
    <t>ÚPRAVA PLÁNĚ SE ZHUTNĚNÍM</t>
  </si>
  <si>
    <t>položka zahrnuje úpravu pláně včetně vyrovnání výškových rozdílů. Míru zhutnění určuje projekt.</t>
  </si>
  <si>
    <t>45</t>
  </si>
  <si>
    <t>18210</t>
  </si>
  <si>
    <t>ÚPRAVA POVRCHŮ SROVNÁNÍM ÚZEMÍ</t>
  </si>
  <si>
    <t>položka zahrnuje srovnání výškových rozdílů terénu</t>
  </si>
  <si>
    <t>46</t>
  </si>
  <si>
    <t>ÚPRAVA TERÉNU KOLEM BETONOVÝCH VKLÁDANÝCH PRVKŮ VČETNĚ ZHUTNĚNÍ, UHRABÁNÍ</t>
  </si>
  <si>
    <t>47</t>
  </si>
  <si>
    <t>18230</t>
  </si>
  <si>
    <t>ROZPROSTŘENÍ ORNICE V ROVINĚ</t>
  </si>
  <si>
    <t>položka zahrnuje: 
nutné přemístění ornice z dočasných skládek vzdálených do 50m 
rozprostření ornice v předepsané tloušťce v rovině a ve svahu do 1:5</t>
  </si>
  <si>
    <t>48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</si>
  <si>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</si>
  <si>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</si>
  <si>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</si>
  <si>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</si>
  <si>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49</t>
  </si>
  <si>
    <t>21202</t>
  </si>
  <si>
    <t>ULOŽENÍ PVC DRENÁŽNÍHO TRATIVODU DO HLOUBKY MAX. 800MM, OBSYP TŘÍDĚNÝM KAMENIVEM</t>
  </si>
  <si>
    <t>Položka platí pro kompletní konstrukce trativodů a zahrnuje zejména: 
- výkop rýhy předepsaného tvaru v dané třídě těžitelnosti, výplň, zásyp trativodu včetně dopravy, uložení přebytečného materiálu na skládku a poplatku za skládku, dodávky předepsaného materiálu pro výplň a zásyp 
- zřízení spojovací vrstvy 
- zřízení podkladu a lože trativodu z předepsaného materiálu 
- uložení trativodu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opláštění z geotextilie, fólie 
položka neobsahuje: 
- dodávku trativodu předepsaného materiálu a profilu</t>
  </si>
  <si>
    <t>50</t>
  </si>
  <si>
    <t>PVC DRENÁŽNÍ POTRUBÍ DN DO 100MM</t>
  </si>
  <si>
    <t>položka obsahuje: 
- dodávku trativodu předepsaného materiálu a profilu</t>
  </si>
  <si>
    <t>51</t>
  </si>
  <si>
    <t>PVC DRENÁŽNÍ POTRUBÍ DN DO 150MM</t>
  </si>
  <si>
    <t>Svislé konstrukce</t>
  </si>
  <si>
    <t>52</t>
  </si>
  <si>
    <t>31112</t>
  </si>
  <si>
    <t>MONTÁŽ OPĚRNÉ ZDI Z TVÁRNIC ZTRACENÉHO BEDNĚNÍ VČETNĚ VÝZTUŽE A VÝPLNĚ Z BETONU</t>
  </si>
  <si>
    <t>-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</si>
  <si>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53</t>
  </si>
  <si>
    <t>DODÁVKA PRVKŮ ZTRACENÉHO BEDNĚNÍ ŠÍŘKY 200MM</t>
  </si>
  <si>
    <t>- dodání dílce požadovaného  tvaru a vlastností, jeho skladování, doprava</t>
  </si>
  <si>
    <t>54</t>
  </si>
  <si>
    <t>DODÁVKA PRVKŮ ZTRACENÉHO BEDNĚNÍ ŠÍŘKY 300MM</t>
  </si>
  <si>
    <t>55</t>
  </si>
  <si>
    <t>348174</t>
  </si>
  <si>
    <t>OCELOVÉ KONSTRUKCE POZINKOVANÉ - ZÁBRADLÍ</t>
  </si>
  <si>
    <t>KG</t>
  </si>
  <si>
    <t>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veškeré druhy protikorozní ochrany a nátěry konstrukcí, 
- zvláštní spojovací prostředky, rozebíratelnost konstrukce,</t>
  </si>
  <si>
    <t>56</t>
  </si>
  <si>
    <t>OCELOVÉ KONSTRUKCE POZINKOVANÉ - MONTÁŽ NA CHEM. KOTVY</t>
  </si>
  <si>
    <t>- dodání spojovacího materiálu,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</t>
  </si>
  <si>
    <t>57</t>
  </si>
  <si>
    <t>OCELOVÉ KONSTRUKCE POZINKOVANÉ - MONTÁŽ DO BETONOVÝCH PATEK</t>
  </si>
  <si>
    <t>- dodání spojovacího materiálu,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zřízení kotevních otvorů nebo jam, nejsou-li částí jiné konstrukce, 
- osazení kotvení nebo přímo částí konstrukce do podpůrné konstrukce nebo do zeminy, 
- základové konstruke včetně zemních prací, odvozu na skládku apoplatku za skládku, 
- výplň kotevních otvorů  (příp.  podlití  patních  desek) maltou,  betonem  nebo  jinou speciální hmotou, vyplnění jam zeminou,</t>
  </si>
  <si>
    <t>58</t>
  </si>
  <si>
    <t>36135</t>
  </si>
  <si>
    <t>NOSNÁ KONSTRUKCE ZE DŘEVA (BEDNĚNÍ), ZPRACOVÁNÍ + DODÁVKA ŘEZIVA</t>
  </si>
  <si>
    <t>Položka obsahuje dopravu, dodání, zřízení, údržbu a odstranění bednění s úpravou povrchu podle požadované kvality povrchu betonu, včetně odbědňovacích prostředků, podpěrných a pomocných konstrukcí a materiálů;  
- nátěry zabraňující soudržnost betonu a bednění;  
- bednění pracovních a dilatačních spár;  
- rozepření bednění;  
- zřízení otvorů pro ukládání betonu a pro jeho řádné zpracování;  
-  montážní plošiny nebo lešení nutné pro provedení prací.</t>
  </si>
  <si>
    <t>59</t>
  </si>
  <si>
    <t>PROVIZORNÍ DŘEVĚNÁ MOSTOVKA PRO LEŠENÍ POD MOST</t>
  </si>
  <si>
    <t>Položka zahrnuje dovoz z mezideponie, montáž, údržbu, demontáž, odvoz.</t>
  </si>
  <si>
    <t>Vodorovné konstrukce</t>
  </si>
  <si>
    <t>60</t>
  </si>
  <si>
    <t>41112</t>
  </si>
  <si>
    <t>DODÁVKA A MONTÁŽ SAMONOSNÝCH ŽELBET PREFABRIKÁTŮ (PZD) - NÁHRADA ZÁKRYTOVÝCH DESEK ŠACHET VČ.OČIŠTĚNÍ OPĚR, PODMAZÁNÍ CEMENTOVOU MALTOU, UTĚSNĚNÍ POVRCHU MALTOU VC</t>
  </si>
  <si>
    <t>osazení vč.specifikace - zde se uvažují bet.prefabrikáty do délky 1,20 m pro náhradu za chybějící zákrytové desky šachet vodovodních, kanalizačních a drenážních zařízení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</si>
  <si>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</si>
  <si>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61</t>
  </si>
  <si>
    <t>43411</t>
  </si>
  <si>
    <t>VÝMĚNA BETONOVÝCH SCHODŮ Z JEDNOTLIVÝCH BETONOVÝCH STUPŇŮ ŠÍŘKY DO 350MM S PODBETONOVÁNÍM</t>
  </si>
  <si>
    <t>- kompletní bourací práce včetně nezbytného rozsahu zemních prací. 
- veškerou manipulaci s vybouranou sutí a hmotami včetně uložení na skládku a poplatku za skládku. 
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</si>
  <si>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62</t>
  </si>
  <si>
    <t>45152</t>
  </si>
  <si>
    <t>ZHOTOVENÍ VSAKOVACÍHO ZAŘÍZENÍ OBJEMU 1M3 ZE ŠD 32/63, S OBALENÍM GEOTEXTÍLIÍ A DOSYPEM SYPANINOU</t>
  </si>
  <si>
    <t>položka zahrnuje dodávku předepsaného materiálu, mimostaveništní a vnitrostaveništní dopravu a jeho uložení 
není-li v zadávací dokumentaci uvedeno jinak, jedná se o nakupovaný materiál</t>
  </si>
  <si>
    <t>63</t>
  </si>
  <si>
    <t>465923</t>
  </si>
  <si>
    <t>PŘEDLÁŽDĚNÍ DLAŽBY Z BETON DLAŽDIC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</si>
  <si>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z DDK 2-5 a jeho tloušťku 40 mm a pro předepsanou výplň spar 
- nutné zemní práce (svahování, úpravu pláně a pod.) 
- nezahrnuje podklad pod dlažbu, vykazuje se samostatně položkami SD 45</t>
  </si>
  <si>
    <t>64</t>
  </si>
  <si>
    <t>466921</t>
  </si>
  <si>
    <t>POKLÁDKA DLAŽBY VEGETAČNÍ Z BETONOVÝCH DLAŽDIC NA SUCHO - VÝPLŇ KAMENIVEM</t>
  </si>
  <si>
    <t>položka zahrnuje: 
- povrchovou úpravu podkladu 
- zřízení spojovací vrstvy 
- uložení předepsaných dlažebních prvků do předepsaného tvaru 
- spárování, těsnění, tmelení a vyplnění spar případně s vyklínováním 
- úprava povrchu pro odvedení srážkové vody 
- výplň otvorů předepsaným kamenivem 
- výplň spar předepsaným materiálem 
- nutné zemní práce (svahování, úpravu pláně a pod.) 
- podklad pod dlažbu</t>
  </si>
  <si>
    <t>65</t>
  </si>
  <si>
    <t>POKLÁDKA DLAŽBY VEGETAČNÍ Z BETONOVÝCH DLAŽDIC NA SUCHO - VÝPLŇ ZEMINOU</t>
  </si>
  <si>
    <t>položka zahrnuje: 
- povrchovou úpravu podkladu 
- zřízení spojovací vrstvy 
- uložení předepsaných dlažebních prvků do předepsaného tvaru 
- spárování, těsnění, tmelení a vyplnění spar případně s vyklínováním 
- úprava povrchu pro odvedení srážkové vody 
- výplň otvorů drnem nebo ornicí  
- výplň spar předepsaným materiálem 
- nutné zemní práce (svahování, úpravu pláně a pod.) 
- podklad pod dlažbu</t>
  </si>
  <si>
    <t>66</t>
  </si>
  <si>
    <t>DLAŽBA PLOŠNÁ BETONOVÁ VEGETAČNÍ 600x400x80MM</t>
  </si>
  <si>
    <t>položka zahrnuje: 
- dodávku předepsaných dlažebních prvků</t>
  </si>
  <si>
    <t>67</t>
  </si>
  <si>
    <t>DLAŽBA PLOŠNÁ BETONOVÁ VEGETAČNÍ 600x400x100MM</t>
  </si>
  <si>
    <t>Komunikace</t>
  </si>
  <si>
    <t>68</t>
  </si>
  <si>
    <t>56140</t>
  </si>
  <si>
    <t>KAMENIVO ZPEVNĚNÉ CEMENTEM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</si>
  <si>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</si>
  <si>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69</t>
  </si>
  <si>
    <t>56330</t>
  </si>
  <si>
    <t>VOZOVKOVÉ VRSTVY ZE ŠTĚRKODRTI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</si>
  <si>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</si>
  <si>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70</t>
  </si>
  <si>
    <t>56333</t>
  </si>
  <si>
    <t>VOZOVKOVÉ VRSTVY ZE ŠTĚRKODRTI TL. DO 150MM</t>
  </si>
  <si>
    <t>71</t>
  </si>
  <si>
    <t>56334</t>
  </si>
  <si>
    <t>VOZOVKOVÉ VRSTVY ZE ŠTĚRKODRTI TL. DO 200MM</t>
  </si>
  <si>
    <t>72</t>
  </si>
  <si>
    <t>56335</t>
  </si>
  <si>
    <t>VOZOVKOVÉ VRSTVY ZE ŠTĚRKODRTI TL. DO 250MM</t>
  </si>
  <si>
    <t>73</t>
  </si>
  <si>
    <t>567101</t>
  </si>
  <si>
    <t>POKLÁDKA BETONOVÉ SMĚSI Z BETONU DO 0,5M3</t>
  </si>
  <si>
    <t>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</t>
  </si>
  <si>
    <t>74</t>
  </si>
  <si>
    <t>POKLÁDKA BETONOVÉ SMĚSI Z BETONU PŘES 0,5M3</t>
  </si>
  <si>
    <t>75</t>
  </si>
  <si>
    <t>DODÁVKA BETONOVÉ SMĚSI Z BETONU C12/15</t>
  </si>
  <si>
    <t>- dodání směsi v požadované kvalitě</t>
  </si>
  <si>
    <t>76</t>
  </si>
  <si>
    <t>DODÁVKA BETONOVÉ SMĚSI Z BETONU C20/25</t>
  </si>
  <si>
    <t>77</t>
  </si>
  <si>
    <t>56963</t>
  </si>
  <si>
    <t>ZPEVNĚNÍ KRAJNIC Z RECYKLOVANÉHO ASFALTOVÉHO MATERIÁLU TL DO 150MM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</si>
  <si>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</si>
  <si>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78</t>
  </si>
  <si>
    <t>572121</t>
  </si>
  <si>
    <t>INFILTRAČNÍ POSTŘIK ASFALTOVÝ DO 1,0KG/M2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</si>
  <si>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</si>
  <si>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79</t>
  </si>
  <si>
    <t>572213</t>
  </si>
  <si>
    <t>SPOJOVACÍ POSTŘIK Z EMULZE DO 0,5KG/M2</t>
  </si>
  <si>
    <t>80</t>
  </si>
  <si>
    <t>57475</t>
  </si>
  <si>
    <t>VOZOVKOVÉ VÝZTUŽNÉ VRSTVY Z GEOMŘÍŽOVINY</t>
  </si>
  <si>
    <t>- dodání geomříže v požadované kvalitě a v množství včetně přesahů (přesahy započteny v jednotkové ceně) 
- očištění podkladu 
- pokládka geomříže dle předepsaného technologického předpisu</t>
  </si>
  <si>
    <t>81</t>
  </si>
  <si>
    <t>574A03</t>
  </si>
  <si>
    <t>ASFALTOVÝ KOBEREC PROVIZORNÍ VOZOVKY Z AB GRANULÁTU</t>
  </si>
  <si>
    <t>- dodání směsi AB granulátu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</si>
  <si>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82</t>
  </si>
  <si>
    <t>574A31</t>
  </si>
  <si>
    <t>ASFALTOVÝ BETON PRO OBRUSNÉ VRSTVY ACO 8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</si>
  <si>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</si>
  <si>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83</t>
  </si>
  <si>
    <t>574A33</t>
  </si>
  <si>
    <t>ASFALTOVÝ BETON PRO OBRUSNÉ VRSTVY ACO 11 TL. 40MM</t>
  </si>
  <si>
    <t>84</t>
  </si>
  <si>
    <t>574A41</t>
  </si>
  <si>
    <t>ASFALTOVÝ BETON PRO OBRUSNÉ VRSTVY ACO 8 TL. 50MM</t>
  </si>
  <si>
    <t>85</t>
  </si>
  <si>
    <t>574A43</t>
  </si>
  <si>
    <t>ASFALTOVÝ BETON PRO OBRUSNÉ VRSTVY ACO 11 TL. 50MM</t>
  </si>
  <si>
    <t>86</t>
  </si>
  <si>
    <t>574B34</t>
  </si>
  <si>
    <t>ASFALTOVÝ BETON PRO OBRUSNÉ VRSTVY MODIFIK ACO 11+, 11S TL. 40MM</t>
  </si>
  <si>
    <t>87</t>
  </si>
  <si>
    <t>574B44</t>
  </si>
  <si>
    <t>ASFALTOVÝ BETON PRO OBRUSNÉ VRSTVY MODIFIK ACO 11+, 11S TL. 50MM</t>
  </si>
  <si>
    <t>88</t>
  </si>
  <si>
    <t>574C05</t>
  </si>
  <si>
    <t>ASFALTOVÝ BETON PRO LOŽNÍ VRSTVY ACL 16 - VYROVNÁVKA</t>
  </si>
  <si>
    <t>89</t>
  </si>
  <si>
    <t>574E46</t>
  </si>
  <si>
    <t>ASFALTOVÝ BETON PRO PODKLADNÍ VRSTVY ACP 16 TL. 50MM</t>
  </si>
  <si>
    <t>90</t>
  </si>
  <si>
    <t>5774AB</t>
  </si>
  <si>
    <t>OPRAVA KRYTU KOMUNIKACE PRO PĚŠÍ Z ASF BETONU ACO 8 TL. DO 60MM - PLOCHY DO 2,5M2</t>
  </si>
  <si>
    <t>- zaříznutí hran 
- kompletní bourací práce včetně nezbytného rozsahu zemních prací 
- veškerou manipulaci s vybouranou sutí a hmotami včetně uložení na skládku a poplatku za skládku 
- dodání směsi v požadované kvalitě 
- očištění podkladu 
- postřiky, nátěry 
- uložení směsi dle předepsaného technologického předpisu, zhutnění vrstvy v předepsané tloušťce 
- zřízení vrstvy bez rozlišení šířky, pokládání vrstvy po etapách, včetně pracovních spar a spojů 
- asfaltová zálivka 
- úpravu napojení, ukončení podél obrubníků, dilatačních zařízení, odvodňovacích proužků, odvodňovačů, vpustí, šachet a pod.</t>
  </si>
  <si>
    <t>91</t>
  </si>
  <si>
    <t>OPRAVA KRYTU KOMUNIKACE PRO PĚŠÍ Z ASF BETONU ACO 8 TL. DO 60MM - PLOCHY PŘES 2,5M2 DO 10M2</t>
  </si>
  <si>
    <t>92</t>
  </si>
  <si>
    <t>OPRAVA KRYTU KOMUNIKACE PRO PĚŠÍ Z ASF BETONU ACO 8 TL. DO 60MM - PLOCHY PŘES 10M2 DO 50M2</t>
  </si>
  <si>
    <t>93</t>
  </si>
  <si>
    <t>57791A</t>
  </si>
  <si>
    <t>VÝSPRAVA VÝTLUKŮ SMĚSÍ ACO (HMOTNOST)</t>
  </si>
  <si>
    <t>- odfrézování nebo jiné odstranění vozovkových vrstev 
- veškerou manipulaci s vybouranou sutí a s vybouranými hmotami vč. dopravy, uložení na skládku a poplatku za skládku 
- zaříznutí hran 
- vyčištění 
- nátěr 
- dodání a výplň předepsanou zhutněnou balenou asfaltovou směsí 
- asfaltová zálivka</t>
  </si>
  <si>
    <t>94</t>
  </si>
  <si>
    <t>LETMÁ VÝSPRAVA VÝTLUKŮ SMĚSÍ ACO (HMOTNOST)</t>
  </si>
  <si>
    <t>- vyčištění 
- dodání a výplň předepsanou zhutněnou balenou asfaltovou směsí</t>
  </si>
  <si>
    <t>95</t>
  </si>
  <si>
    <t>58211</t>
  </si>
  <si>
    <t>OPRAVA (DOPLNĚNÍ) DLAŽBY Z VELKÝCH KOSTEK</t>
  </si>
  <si>
    <t>- rozebrání dlažby 
- veškerou manipulaci s vybouranou sutí a s vybouranými hmotami vč. dopravy, uložení na skládku a poplatku za skládku 
- dodání materiálu pro předepsané  lože z DDK 2-5 v tloušťce 40mm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</si>
  <si>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96</t>
  </si>
  <si>
    <t>KOSTKA DLAŽEBNÍ VELKÁ 15/17</t>
  </si>
  <si>
    <t>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</si>
  <si>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97</t>
  </si>
  <si>
    <t>58221</t>
  </si>
  <si>
    <t>OPRAVA (DOPLNĚNÍ) DLAŽBY Z DROBNÝCH KOSTEK</t>
  </si>
  <si>
    <t>98</t>
  </si>
  <si>
    <t>KOSTKA DLAŽEBNÍ DROBNÁ ŽULOVÁ 8/10</t>
  </si>
  <si>
    <t>- dodání dlažebního materiálu v požadované kvalitě</t>
  </si>
  <si>
    <t>99</t>
  </si>
  <si>
    <t>582311</t>
  </si>
  <si>
    <t>OPRAVA (DOPLNĚNÍ) KOSTEK DLAŽBY Z MOZAIKY</t>
  </si>
  <si>
    <t>100</t>
  </si>
  <si>
    <t>KOSTKA DLAŽEBNÍ MOZAIKA ČEDIČOVÁ 4/6</t>
  </si>
  <si>
    <t>101</t>
  </si>
  <si>
    <t>KOSTKA DLAŽEBNÍ MOZAIKA ŽULOVÁ 4/6</t>
  </si>
  <si>
    <t>102</t>
  </si>
  <si>
    <t>58251</t>
  </si>
  <si>
    <t>POKLÁDKA BETONOVÝCH DLAŽDIC DO LOŽE Z KAMENIVA</t>
  </si>
  <si>
    <t>- dodání materiálu pro předepsané  lože z DDK 2-5 v tloušťce 40mm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</si>
  <si>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103</t>
  </si>
  <si>
    <t>DLAŽBA Z BETONOVÝCH DLAŽDIC</t>
  </si>
  <si>
    <t>- dodání dlažebního materiálu v požadované kvalitě.</t>
  </si>
  <si>
    <t>104</t>
  </si>
  <si>
    <t>58252</t>
  </si>
  <si>
    <t>OPRAVA KRYTU Z BETONOVÝCH DLAŽDIC DO LOŽE Z KAMENIVA S ROZEBRÁNÍM POŠKOZENÝCH DLAŽDIC</t>
  </si>
  <si>
    <t>- rozebrání dlažby 
- veškerou manipulaci s vybouranou sutí a s vybouranými hmotami vč. dopravy, uložení na skládku a poplatku za skládku 
- dodání materiálu pro předepsané  lože z DDK 2-5 v tloušťce 40mm a pro předepsanou výplň spar 
- očištění podkladu 
- uložení dlažby dle předepsaného technologického předpisu včetně předepsané podkladní vrstvy a předepsané výplně spar 
- zřízení vrstvy bez rozlišení šířky, pokládání vrstvy po etapách</t>
  </si>
  <si>
    <t>105</t>
  </si>
  <si>
    <t>OPRAVA KRYTU Z BETONOVÝCH DLAŽDIC DO ZAVLHLÉHO BETONU S VYBOURÁNÍM POŠKOZENÝCH DLAŽDIC</t>
  </si>
  <si>
    <t>106</t>
  </si>
  <si>
    <t>582611</t>
  </si>
  <si>
    <t>01</t>
  </si>
  <si>
    <t>OPRAVA KRYTU KOMUNIKACE PRO PĚŠÍ ZE ZÁMKOVÉ DLAŽBY - PLOCHY DO 10M2</t>
  </si>
  <si>
    <t>107</t>
  </si>
  <si>
    <t>POKLÁDKA BETON DLAŽDIC SE ZÁMKEM TL 60MM DO LOŽE Z KAM</t>
  </si>
  <si>
    <t>108</t>
  </si>
  <si>
    <t>DLAŽBA TVAR OBDÉLNÍK BETONOVÁ 200x100x60MM PŘÍRODNÍ</t>
  </si>
  <si>
    <t>109</t>
  </si>
  <si>
    <t>DLAŽBA TVAR OBDÉLNÍK BETONOVÁ 200x100x60MM BAREVNÁ</t>
  </si>
  <si>
    <t>110</t>
  </si>
  <si>
    <t>DLAŽBA TVARU I BETONOVÁ 200x165x60MM PŘÍRODNÍ</t>
  </si>
  <si>
    <t>111</t>
  </si>
  <si>
    <t>DLAŽBA TVARU I BETONOVÁ 200x165x60MM BAREVNÁ</t>
  </si>
  <si>
    <t>112</t>
  </si>
  <si>
    <t>DLAŽBA TVAR OBDÉLNÍK BETONOVÁ PRO NEVIDOMÉ 200x100x60MM PŘÍRODNÍ</t>
  </si>
  <si>
    <t>113</t>
  </si>
  <si>
    <t>DLAŽBA TVAR OBDÉLNÍK BETONOVÁ PRO NEVIDOMÉ 200x100x60MM BAREVNÁ</t>
  </si>
  <si>
    <t>114</t>
  </si>
  <si>
    <t>582612</t>
  </si>
  <si>
    <t>POKLÁDKA BETON DLAŽDIC SE ZÁMKEM TL 80MM DO LOŽE Z KAM</t>
  </si>
  <si>
    <t>115</t>
  </si>
  <si>
    <t>DLAŽBA TVAR OBDÉLNÍK BETONOVÁ 200x100x80MM PŘÍRODNÍ</t>
  </si>
  <si>
    <t>116</t>
  </si>
  <si>
    <t>DLAŽBA TVAR OBDÉLNÍK BETONOVÁ 200x100x80MM BAREVNÁ</t>
  </si>
  <si>
    <t>117</t>
  </si>
  <si>
    <t>DLAŽBA TVARU I BETONOVÁ 200x165x80MM PŘÍRODNÍ</t>
  </si>
  <si>
    <t>118</t>
  </si>
  <si>
    <t>DLAŽBA TVARU I BETONOVÁ 200x165x80MM BAREVNÁ</t>
  </si>
  <si>
    <t>119</t>
  </si>
  <si>
    <t>DLAŽBA TVAR OBDÉLNÍK BETONOVÁ PRO NEVIDOMÉ 200x100x80MM PŘÍRODNÍ</t>
  </si>
  <si>
    <t>120</t>
  </si>
  <si>
    <t>DLAŽBA TVAR OBDÉLNÍK BETONOVÁ PRO NEVIDOMÉ 200x100x80MM BAREVNÁ</t>
  </si>
  <si>
    <t>121</t>
  </si>
  <si>
    <t>58301</t>
  </si>
  <si>
    <t>POKLÁDKA BETONOVÝCH SILNIČNÍCH DÍLCŮ (PANELŮ) 3,0x1,0x0,150M</t>
  </si>
  <si>
    <t>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</si>
  <si>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122</t>
  </si>
  <si>
    <t>DODÁVKA BETONOVÝCH SILNIČNÍCH DÍLCŮ (PANELŮ) 3,0x1,0x0,150M</t>
  </si>
  <si>
    <t>- dodání dílců v požadované kvalitě</t>
  </si>
  <si>
    <t>123</t>
  </si>
  <si>
    <t>587201</t>
  </si>
  <si>
    <t>PŘEDLÁŽDĚNÍ KRYTU Z VELKÝCH KOSTEK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</si>
  <si>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z DDK 2-5 v tloušťce 40mm a pro předepsanou výplň spar 
- eventuelní doplnění plochy s použitím nového materiálu se vykazuje v položce č.582</t>
  </si>
  <si>
    <t>124</t>
  </si>
  <si>
    <t>587202</t>
  </si>
  <si>
    <t>PŘEDLÁŽDĚNÍ KRYTU Z DROBNÝCH KOSTEK</t>
  </si>
  <si>
    <t>125</t>
  </si>
  <si>
    <t>587203</t>
  </si>
  <si>
    <t>PŘEDLÁŽDĚNÍ KRYTU Z MOZAIKOVÝCH KOSTEK</t>
  </si>
  <si>
    <t>Úpravy povrchů, podlahy, výplně otvorů</t>
  </si>
  <si>
    <t>126</t>
  </si>
  <si>
    <t>61542</t>
  </si>
  <si>
    <t>OMÍTKA JÁDROVÁ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</si>
  <si>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</si>
  <si>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127</t>
  </si>
  <si>
    <t>DISPERZE AKRYLÁTOVÁ DIN 28</t>
  </si>
  <si>
    <t>L</t>
  </si>
  <si>
    <t>položka zahrnuje: 
dodávku veškerého materiálu v předepsané kvalitě</t>
  </si>
  <si>
    <t>128</t>
  </si>
  <si>
    <t>626111</t>
  </si>
  <si>
    <t>LEPIDLO TENKOVRSTVÉ FLEXIBILNÍ MRAZUVZDORNÉ NA BÁZI CEMENTU, VČETNĚ APLIKACE</t>
  </si>
  <si>
    <t>použití: 
- lepení dlažeb, obkladů, izolačních hmot</t>
  </si>
  <si>
    <t>129</t>
  </si>
  <si>
    <t>MALTA TENKOVRSTVÁ OPRAVNÁ NA BETONY VČETNĚ APLIKACE</t>
  </si>
  <si>
    <t>použití: 
- hrubé reprofilace a vyhlazování nerovností nosných a pohledových betonů 
- stěrkování povrchu pohledových betonů</t>
  </si>
  <si>
    <t>130</t>
  </si>
  <si>
    <t>63147</t>
  </si>
  <si>
    <t>POTĚR BETONOVÝ</t>
  </si>
  <si>
    <t>položka zahrnuje: 
- dodávku veškerého materiálu potřebného pro předepsanou úpravu v předepsané kvalitě 
- nutné vyspravení podkladu, případně zatření spar 
- položení vrstvy v předepsané tloušťce 
- potřebná lešení a podpěrné konstrukce</t>
  </si>
  <si>
    <t>Přidružená stavební výroba</t>
  </si>
  <si>
    <t>131</t>
  </si>
  <si>
    <t>702211</t>
  </si>
  <si>
    <t>ULOŽENÍ CHRÁNIČKY DN 100 MM DO HLOUBKY 800MM VČETNĚ OBSYPU TŘÍDĚNÝM KAMENIVEM</t>
  </si>
  <si>
    <t>zahrnuje: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položka obsahuje: 
- zřízení plně funkční kompletní soustavy, podle příslušného technologického předpisu 
- zřízení i jednotlivých částí po etapách, včetně pracovních spar a spojů, pracovního zaslepení konců a pod. 
- úprava prostupů, průchodů  šachtami a komorami, okolí podpěr a vyústění, zaústění, napojení, vyvedení a upevnění odpad. výustí 
- úprava, očištění a ošetření prostoru kolem potrubí 
- položky platí pro práce prováděné v prostoru zapaženém i nezapaženém 
- položky zahrnují i práce spojené s nutnými obtoky, převáděním a čerpáním vody</t>
  </si>
  <si>
    <t>132</t>
  </si>
  <si>
    <t>72124</t>
  </si>
  <si>
    <t>VÝMĚNA LAPAČE STŘEŠNÍCH SPLAVENIN</t>
  </si>
  <si>
    <t>- dodání veškerého instalačního a  pomocného  materiálu  (trouby,  trubky,  armatury,  tvarové  kusy, 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úprava a příprava prostupů, okolí podpěr, zaústění a napojení a upevnění odpadních výustek 
- úprava, očištění a ošetření prostoru kolem instalace 
- rozebrání povrchu přilehlé komunikace, zpětná úprava povrchu do původního stavu 
- veškerou manipulaci s vybouranou sutí a hmotami včetně uložení na skládku a poplatku za skládku</t>
  </si>
  <si>
    <t>133</t>
  </si>
  <si>
    <t>LAPAČE STŘEŠNÍCH SPLAVENIN Z PLASTU</t>
  </si>
  <si>
    <t>- dodání požadovaného materiálu</t>
  </si>
  <si>
    <t>134</t>
  </si>
  <si>
    <t>LAPAČE STŘEŠNÍCH SPLAVENIN Z LITINY</t>
  </si>
  <si>
    <t>135</t>
  </si>
  <si>
    <t>748211</t>
  </si>
  <si>
    <t>POVRCHOVÁ ÚPRAVA NÁTĚREM - SYNTETICKOU BARVOU - ZÁBRADLÍ, SLOUPKY, VČETNĚ OČIŠTĚNÍ, BROUŠENÍ ČI OŠKRÁBÁNÍ, VYSPRAVENÍ PODKLADU ZÁKLADOVOU BARVOU, MASKOVÁNÍ A ÚKLIDU</t>
  </si>
  <si>
    <t>1. Položka obsahuje: 
- veškeré příslušenství pro montáž 
- pořízení bezpečného prostoru pro pracovníky, svislé dopravní značení, pásky PVC atd. 
2. Položka neobsahuje: 
 X 
3. Způsob měření: 
Měří se plocha v metrech čtverečných.</t>
  </si>
  <si>
    <t>136</t>
  </si>
  <si>
    <t>POVRCHOVÁ ÚPRAVA NÁTĚREM - OPATŘENÍ POVRCHU OCELOVÝCH KONSTRUKCÍ PRÁŠKOVOU BARVOU</t>
  </si>
  <si>
    <t>137</t>
  </si>
  <si>
    <t>76792</t>
  </si>
  <si>
    <t>OPLOCENÍ Z DRÁTĚNÉHO PLETIVA POTAŽENÉHO PLASTEM (OKO 50x50MM) VÝŠKY DO 1,8M S OSAZENÍM SLOUPKŮ DN 38MM VÝŠKY 2,5M, VZPĚR SLOUPKŮ, ZÁKLADOVÝCH PATEK</t>
  </si>
  <si>
    <t>položka zahrnuje: 
- základové konstrukce, pletivo, sloupky, rámy, rošty, lišty, kování, podpěrné, závěsné, upevňovací prvky, spojovací a těsnící materiál, pomocný materiál, kompletní povrchovou úpravu 
- kompletní provedení vykopávky 
- vodorovná a svislá doprava, přemístění, přeložení, manipulace s výkopkem včetně uložení na skládku a poplatku za skládku 
- veškerou manipulaci s vybouranou sutí a hmotami včetně uložení na skládku a poplatku za skládku 
položka nezahrnuje: 
- podhrabové desky</t>
  </si>
  <si>
    <t>138</t>
  </si>
  <si>
    <t>PODHRABOVÉ DESKY VÝŠKY 500MM</t>
  </si>
  <si>
    <t>položka zahrnuje: 
- dodání a pokládku betonových podhrabových desek o rozměrech předepsaných zadávací dokumentací 
- základové konstrukce, upevňovací prvky, spojovací a těsnící materiál, pomocný materiál, kompletní povrchovou úpravu</t>
  </si>
  <si>
    <t>139</t>
  </si>
  <si>
    <t>76796</t>
  </si>
  <si>
    <t>UMÍSTĚNÍ VSTUPNÍ BRANKY JEDNOKŘÍDLÉ ŠÍŘKY 1000MM, VÝPLŇ VNITŘNÍ RÁM S PLETIVEM, KLIKA SE ZÁMKEM NA DOZICKÝ KLÍČ</t>
  </si>
  <si>
    <t>- položka zahrnuje vedle vlastní branky i rámy, rošty, lišty, kování, podpěrné, závěsné, upevňovací prvky, spojovací a těsnící materiál, pomocný materiál, kompletní povrchovou úpravu. 
- je zahrnuta i předepsaná výplň.</t>
  </si>
  <si>
    <t>140</t>
  </si>
  <si>
    <t>UMÍSTĚNÍ VJEZDOVÉ BRÁNY DVOUKŘÍDLÉ ŠÍŘKY DO 3600MM, VÝPLŇ VNITŘNÍ RÁM S PLETIVEM, KLIKA SE ZÁMKEM NA DOZICKÝ KLÍČ</t>
  </si>
  <si>
    <t>- položka zahrnuje vedle vlastní brány i rámy, rošty, lišty, kování, podpěrné, závěsné, upevňovací prvky, spojovací a těsnící materiál, pomocný materiál, kompletní povrchovou úpravu. 
- je zahrnuta i předepsaná výplň.</t>
  </si>
  <si>
    <t>Potrubí</t>
  </si>
  <si>
    <t>141</t>
  </si>
  <si>
    <t>87433</t>
  </si>
  <si>
    <t>POTRUBÍ Z TRUB PLASTOVÝCH ODPADNÍCH DN DO 150MM DO PÍSKOVÉHO LOŽE TL. 100MM, ULOŽENÍ DO HL. 800MM</t>
  </si>
  <si>
    <t>položka zahrnuje: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</si>
  <si>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142</t>
  </si>
  <si>
    <t>87434</t>
  </si>
  <si>
    <t>POTRUBÍ Z TRUB PLASTOVÝCH ODPADNÍCH DN DO 200MM DO PÍSKOVÉHO LOŽE TL. 100MM, ULOŽENÍ DO HL. 800MM</t>
  </si>
  <si>
    <t>143</t>
  </si>
  <si>
    <t>891915</t>
  </si>
  <si>
    <t>VÝMĚNA POKLOPU ŠOUPÁTKA</t>
  </si>
  <si>
    <t>- Položka zahrnuje kompletní demontáž a montáž dle technologického předpisu, dodávku poklopu, veškerou mimostaveništní a vnitrostaveništní dopravu, uložení vybouraných hmot na skládku a poplatek za skládku.</t>
  </si>
  <si>
    <t>144</t>
  </si>
  <si>
    <t>89413</t>
  </si>
  <si>
    <t>ŠACHTY KANALIZAČNÍ Z BETON DÍLCŮ PRŮMĚR 1,0M - 2x SKRUŽ V.500MM, 1x PŘECHOD.SKRUŽ 1000/600MM, 1X VYROVNÁVACÍ PRSTENEC V. 50MM, LITINOVÉ VÍKO S PANTEM DN 600MM ZATÍŽ D400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</si>
  <si>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</si>
  <si>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145</t>
  </si>
  <si>
    <t>89712</t>
  </si>
  <si>
    <t>VPUSŤ KANALIZAČNÍ ULIČNÍ KOMPLETNÍ Z BETONOVÝCH DÍLCŮ - MONTÁŽ VČ. OBETONOVÁNÍ, OBSYPU</t>
  </si>
  <si>
    <t>položka zahrnuje: 
- osazení předepsaných dílů včetně mříže 
- výplň, těsnění  a tmelení spar a spojů, 
- opatření  povrchů  betonu  izolací  proti zemní vlhkosti v částech, kde přijdou do styku se zeminou nebo kamenivem, 
- předepsané podkladní konstrukce 
položka nezahrnuje: 
betonové dílce</t>
  </si>
  <si>
    <t>146</t>
  </si>
  <si>
    <t>02</t>
  </si>
  <si>
    <t>SKRUŽ PRO KANALIZAČNÍ VPUST BETONOVÁ 450x570x50MM</t>
  </si>
  <si>
    <t>položka zahrnuje: 
- dodávku předepsaných dílů</t>
  </si>
  <si>
    <t>147</t>
  </si>
  <si>
    <t>03</t>
  </si>
  <si>
    <t>SKRUŽ PRO KANALIZAČNÍ VPUST BETONOVÁ 450x195x50MM</t>
  </si>
  <si>
    <t>148</t>
  </si>
  <si>
    <t>04</t>
  </si>
  <si>
    <t>SKRUŽ PRO KANALIZAČNÍ VPUST BETONOVÁ 450x295x50MM</t>
  </si>
  <si>
    <t>149</t>
  </si>
  <si>
    <t>05</t>
  </si>
  <si>
    <t>SKRUŽ PRO KANALIZAČNÍ VPUST PŘECHODOVÁ BETONOVÁ 450-270x295x50MM</t>
  </si>
  <si>
    <t>položka zahrnuje: 
- dodávku předepsaných</t>
  </si>
  <si>
    <t>150</t>
  </si>
  <si>
    <t>06</t>
  </si>
  <si>
    <t>SKRUŽ PRO KANALIZAČNÍ VPUST S VÝTOKOVÝM OTVOREM PVC BETONOVÁ 450x350x50MM</t>
  </si>
  <si>
    <t>položka zahrnuje: 
- dodávku apředepsaných dílů</t>
  </si>
  <si>
    <t>151</t>
  </si>
  <si>
    <t>07</t>
  </si>
  <si>
    <t>DNO PRO VPUSŤ KANALIZAČNÍ S KALOVOU PROHLUBNÍ BETONOVÉ 450x300x50MM</t>
  </si>
  <si>
    <t>152</t>
  </si>
  <si>
    <t>08</t>
  </si>
  <si>
    <t>DNO PRO VPUSŤ KANALIZAČNÍ S VÝTOKOVÝM OTVOREM BETONOVÉ 450x330x50MM</t>
  </si>
  <si>
    <t>153</t>
  </si>
  <si>
    <t>09</t>
  </si>
  <si>
    <t>PRSTENEC PRO VPUSŤ KANALIZAČNÍ VYROVNÁVACÍ BETONOVÝ 390x60x130MM</t>
  </si>
  <si>
    <t>154</t>
  </si>
  <si>
    <t>MŘÍŽ VTOKOVÁ LITINOVÁ PRO VPUSŤ KANALIZAČNÍ VČETNĚ RÁMU 500x500MM, D400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</si>
  <si>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</t>
  </si>
  <si>
    <t>155</t>
  </si>
  <si>
    <t>KALOVÝ KOŠ NÍZKÝ PRO KANALIZAČNÍ VPUST ŽÁROVĚ PZ PLECH PRO RÁM 500/500MM</t>
  </si>
  <si>
    <t>156</t>
  </si>
  <si>
    <t>KALOVÝ KOŠ VYSOKÝ PRO KANALIZAČNÍ VPUST ŽÁROVĚ PZ PLECH PRO RÁM 500/500MM</t>
  </si>
  <si>
    <t>157</t>
  </si>
  <si>
    <t>89742</t>
  </si>
  <si>
    <t>VPUSŤ CHODNÍKOVÁ Z BETON DÍLCŮ</t>
  </si>
  <si>
    <t>položka zahrnuje: 
dodávku a osazení předepsaného dílce včetně mříže 
předepsané podkladní konstrukce z betonu prostého tl. do 150mm</t>
  </si>
  <si>
    <t>158</t>
  </si>
  <si>
    <t>897624</t>
  </si>
  <si>
    <t>VPUSŤ ŠTĚRBINOVÝCH ŽLABŮ Z BETON DÍLCŮ SV. ŠÍŘKY DO 250MM</t>
  </si>
  <si>
    <t>položka zahrnuje  
dodávku a osazení předepsaného dílce včetně mříže 
předepsané podkladní konstrukce z betonu prostého tl. do 150mm</t>
  </si>
  <si>
    <t>159</t>
  </si>
  <si>
    <t>897625</t>
  </si>
  <si>
    <t>VPUSŤ ŠTĚRBINOVÝCH ŽLABŮ Z BETON DÍLCŮ SV. ŠÍŘKY DO 300MM</t>
  </si>
  <si>
    <t>položka zahrnuje 
dodávku a osazení předepsaného dílce včetně mříže 
předepsané podkladní konstrukce z betonu prostého tl. do 150mm</t>
  </si>
  <si>
    <t>160</t>
  </si>
  <si>
    <t>897724</t>
  </si>
  <si>
    <t>ČISTÍCÍ KUSY ŠTĚRBIN ŽLABŮ Z BETON DÍLCŮ SV. ŠÍŘKY DO 250MM</t>
  </si>
  <si>
    <t>položka zahrnuje 
dodávku a osazení předepsaného dílce 
předepsané podkladní konstrukce z betonu prostého tl. do 150mm</t>
  </si>
  <si>
    <t>161</t>
  </si>
  <si>
    <t>897725</t>
  </si>
  <si>
    <t>ČISTÍCÍ KUSY ŠTĚRBIN ŽLABŮ Z BETON DÍLCŮ SV. ŠÍŘKY DO 300MM</t>
  </si>
  <si>
    <t>162</t>
  </si>
  <si>
    <t>899122</t>
  </si>
  <si>
    <t>VÝMĚNA MŘÍŽE LITINOVÉ</t>
  </si>
  <si>
    <t>Položka zahrnuje kompletní demontáž, dodávku a osazení předepsané mříže včetně rámu, veškerou mimostaveništní a vnitrostaveništní dopravu, uložení vybouraných hmot na skládku a poplatek za skládku.</t>
  </si>
  <si>
    <t>163</t>
  </si>
  <si>
    <t>89914</t>
  </si>
  <si>
    <t>MONTÁŽ ŠACHTOVÉ BETONOVÉ SKRUŽE SAMOSTATNÉ</t>
  </si>
  <si>
    <t>- Položka zahrnuje veškerý materiál, výrobky a polotovary, včetně mimostaveništní a vnitrostaveništní dopravy (rovněž přesuny), včetně naložení a složení,případně s uložením. 
- Položka neobsahuje dodání materiálu skruží</t>
  </si>
  <si>
    <t>164</t>
  </si>
  <si>
    <t>ŠACHTOVÉ BETONOVÉ SKRUŽE SAMOSTATNÉ - DN 1000MM, VÝŠKY 250MM</t>
  </si>
  <si>
    <t>- Položka zahrnuje dodání materiálu</t>
  </si>
  <si>
    <t>165</t>
  </si>
  <si>
    <t>ŠACHTOVÉ BETONOVÉ SKRUŽE SAMOSTATNÉ - DN 1000MM, VÝŠKY 500MM</t>
  </si>
  <si>
    <t>166</t>
  </si>
  <si>
    <t>89921</t>
  </si>
  <si>
    <t>KOMPLETNÍ VÝMĚNA POKLOPU KANALIZAČNÍ ŠACHTY DN 600MM</t>
  </si>
  <si>
    <t>položka zahrnuje všechny nutné práce a materiály pro provedení výměny poklopu: 
- výřez v asfaltovém souvrství a vybourání asfaltových vrstev vč. odvozu na skládku a poplatku za skládku 
- vybourání stávajícího poklopu a rámu vč. odvozu na skládku a poplatku za skládku 
- úprava pro osazení nového rámu, dodání nového poklopu a jeho usazení 
- podkládka nových asfaltových vrstev 
- zálivka/zatření spár</t>
  </si>
  <si>
    <t>167</t>
  </si>
  <si>
    <t>89922</t>
  </si>
  <si>
    <t>VÝŠKOVÁ ÚPRAVA POKLOPŮ ARMATURNÍCH ŠACHET, KANALIZAČNÍCH POKLOPŮ</t>
  </si>
  <si>
    <t>- položka výškové úpravy zahrnuje všechny nutné práce a materiály pro zvýšení nebo snížení zařízení (včetně nutné úpravy stávajícího povrchu vozovky nebo chodníku).</t>
  </si>
  <si>
    <t>168</t>
  </si>
  <si>
    <t>BETONOVÝ VYROVNÁVACÍ PRSTENEC 40MM (DN 625MM)</t>
  </si>
  <si>
    <t>- položka zahrnuje všechny nutné práce a materiály související s dodáním požadovaných prvků na místo stavby (manipulace, doprava).</t>
  </si>
  <si>
    <t>169</t>
  </si>
  <si>
    <t>BETONOVÝ VYROVNÁVACÍ PRSTENEC 60MM (DN 625MM)</t>
  </si>
  <si>
    <t>170</t>
  </si>
  <si>
    <t>BETONOVÝ VYROVNÁVACÍ PRSTENEC 80MM (DN 625MM)</t>
  </si>
  <si>
    <t>171</t>
  </si>
  <si>
    <t>89923</t>
  </si>
  <si>
    <t>VÝŠKOVÁ ÚPRAVA KRYCÍCH HRNCŮ - POKLOPŮ ŠOUPAT, CHODNÍKOVÝCH UZÁVĚRŮ A HYDRANTŮ</t>
  </si>
  <si>
    <t>Ostatní konstrukce a práce</t>
  </si>
  <si>
    <t>172</t>
  </si>
  <si>
    <t>91297</t>
  </si>
  <si>
    <t>DOPRAVNÍ ZRCADLO - DEMONTÁŽ ZE STÁVAJÍCÍHO SLOUPKU SE ZACHOVÁNÍM SLOUPKU</t>
  </si>
  <si>
    <t>položka zahrnuje: 
- dodání a osazení zrcadla včetně nutných zemních prací 
- předepsaná povrchová úprava 
- vnitrostaveništní a mimostaveništní doprava 
- odrazky plastové nebo z retroreflexní fólie.</t>
  </si>
  <si>
    <t>173</t>
  </si>
  <si>
    <t>DOPRAVNÍ ZRCADLO - DODÁVKA A MONTÁŽ VČETNĚ SLOUPKU V. 4 M PRO DOPRAVNÍ ZRCADLO DO BETONOVÉ PATKY</t>
  </si>
  <si>
    <t>položka zahrnuje: 
- dodání a osazení zrcadla včetně nutných zemních prací 
- předepsaná povrchová úprava 
- vnitrostaveništní a mimostaveništní doprava 
- odrazky plastové nebo z retroreflexní fólie. 
- sloupky a upevňovací zařízení včetně jejich osazení (betonová patka, zemní práce, vytýčení stávajících podzemních sítí)</t>
  </si>
  <si>
    <t>174</t>
  </si>
  <si>
    <t>DOPRAVNÍ ZRCADLO - DODÁVKA A MONTÁŽ - KRUHOVÉ PRŮMĚR 600MM</t>
  </si>
  <si>
    <t>175</t>
  </si>
  <si>
    <t>DOPRAVNÍ ZRCADLO - DODÁVKA A MONTÁŽ - KRUHOVÉ PRŮMĚR 800MM</t>
  </si>
  <si>
    <t>176</t>
  </si>
  <si>
    <t>DOPRAVNÍ ZRCADLO - DODÁVKA A MONTÁŽ - OBDÉLNÍKOVÉ 600x800MM</t>
  </si>
  <si>
    <t>177</t>
  </si>
  <si>
    <t>DOPRAVNÍ ZRCADLO - DODÁVKA A MONTÁŽ - OBDÉLNÍKOVÉ 800x1000MM</t>
  </si>
  <si>
    <t>178</t>
  </si>
  <si>
    <t>914131</t>
  </si>
  <si>
    <t>DOPRAVNÍ ZNAČKY ZÁKLADNÍ VELIKOSTI OCELOVÉ - DODÁVKA A MONTÁŽ</t>
  </si>
  <si>
    <t>položka zahrnuje: 
- dodávku a montáž značek na sloupek v požadovaném provedení 
položka nezahrnuje: 
- dodávku sloupku, základové konstrukce</t>
  </si>
  <si>
    <t>179</t>
  </si>
  <si>
    <t>DOPRAVNÍ ZNAČKY ZÁKLADNÍ VELIKOSTI OCELOVÉ - NAROVNÁNÍ SLOUPKU S BETONOVOU PATKOU</t>
  </si>
  <si>
    <t>položka zahrnuje: 
- zemní a všechny ostatní potřebné práce</t>
  </si>
  <si>
    <t>180</t>
  </si>
  <si>
    <t>914133</t>
  </si>
  <si>
    <t>DOPRAVNÍ ZNAČKY ZÁKLADNÍ VELIKOSTI OCELOVÉ - DEMONTÁŽ ZE SLOUPKU SE ZACHOVÁNÍM SLOUPKU</t>
  </si>
  <si>
    <t>Položka zahrnuje odstranění, demontáž a odklizení materiálu s odvozem na předepsané místo</t>
  </si>
  <si>
    <t>181</t>
  </si>
  <si>
    <t>DOPRAVNÍ ZNAČKY ZÁKLADNÍ VELIKOSTI OCELOVÉ - DEMONTÁŽ VČETNĚ ODSTRANĚNÍ SLOUPKU A ZÁKLADU</t>
  </si>
  <si>
    <t>182</t>
  </si>
  <si>
    <t>DOPRAVNÍ ZNAČKY ZÁKLADNÍ VELIKOSTI OCELOVÉ - DEMONTÁŽ SLOUPKU</t>
  </si>
  <si>
    <t>183</t>
  </si>
  <si>
    <t>DOPRAVNÍ ZNAČKY ZÁKLADNÍ VELIKOSTI OCELOVÉ - VÝMĚNA HLINÍKOVÉ PATKY</t>
  </si>
  <si>
    <t>Položka zahrnuje odstranění, demontáž a odklizení materiálu s odvozem na předepsané místo 
Patky a upevňovací zařízení včetně jejich osazení (zemní a všechny ostatní potřebné práce)</t>
  </si>
  <si>
    <t>184</t>
  </si>
  <si>
    <t>914139</t>
  </si>
  <si>
    <t>DIO - MONTÁŽ S PŘEMÍSTĚNÍM</t>
  </si>
  <si>
    <t>DIO umístěné v rámci veřejných akcí a může zahrnovat širší prostorové rozmístění</t>
  </si>
  <si>
    <t>položka zahrnuje: 
- dopravu značky, příp. plotových mobilních zábran 
- osazení a montáž na určeném místě 
- nutnou opravu poškozených částí 
nezahrnuje dodávku značky, příp. konstrukcí</t>
  </si>
  <si>
    <t>185</t>
  </si>
  <si>
    <t>DIO - NÁJEMNÉ</t>
  </si>
  <si>
    <t>KSDEN</t>
  </si>
  <si>
    <t>položka zahrnuje sazbu za pronájem dopravních značek a zařízení, počet jednotek je určen jako součin počtu značek a počtu dní použití</t>
  </si>
  <si>
    <t>186</t>
  </si>
  <si>
    <t>DIO - DEMONTÁŽ S PŘEMÍSTĚNÍM</t>
  </si>
  <si>
    <t>Položka zahrnuje odstranění, demontáž a odklizení materiálu s odvozem</t>
  </si>
  <si>
    <t>187</t>
  </si>
  <si>
    <t>914311</t>
  </si>
  <si>
    <t>DOPRAVNÍ ZNAČKY DODATKOVÉ OCELOVÉ - DODÁVKA A MONTÁŽ</t>
  </si>
  <si>
    <t>položka zahrnuje: 
- dodávku a montáž značek v požadovaném provedení</t>
  </si>
  <si>
    <t>188</t>
  </si>
  <si>
    <t>914411</t>
  </si>
  <si>
    <t>DOPRAVNÍ ZNAČKY 100X150CM OCELOVÉ - DODÁVKA A MONTÁŽ</t>
  </si>
  <si>
    <t>189</t>
  </si>
  <si>
    <t>914911</t>
  </si>
  <si>
    <t>MONTÁŽ SLOUPKU DOPRAVNÍCH ZNAČEK SE ZABETONOVÁNÍM</t>
  </si>
  <si>
    <t>položka zahrnuje: 
- osazení sloupku (betonová patka, zemní práce, vytýčení stávajících podzemních sítí) 
položka nezahrnuje: 
- dodávku sloupku</t>
  </si>
  <si>
    <t>190</t>
  </si>
  <si>
    <t>DODÁVKA SLOUPKU Z OCELOVÝCH TRUBEK</t>
  </si>
  <si>
    <t>položka zahrnuje: 
- dodávka sloupku</t>
  </si>
  <si>
    <t>191</t>
  </si>
  <si>
    <t>914913</t>
  </si>
  <si>
    <t>SLOUPKY A STOJKY DOPRAVNÍCH ZNAČEK Z OCEL TRUBEK - VÝMĚNA ODŘÍZNUTÍM A NAVAŘENÍM NOVÉHO SLOUPKU</t>
  </si>
  <si>
    <t>Položka zahrnuje odstranění, demontáž a odklizení materiálu s odvozem na předepsané místo, dodávku 
Sloupky a upevňovací zařízení včetně jejich osazení (zemní a všechny ostatní potřebné práce)</t>
  </si>
  <si>
    <t>192</t>
  </si>
  <si>
    <t>914921</t>
  </si>
  <si>
    <t>MONTÁŽ SLOUPKU DOPRAVNÍCH ZNAČEK DO AL PATKY</t>
  </si>
  <si>
    <t>položka zahrnuje: 
- upevňovací zařízení včetně osazení sloupku (betonová patka, hliníková patka, zemní práce, vytýčení stávajících podzemních sítí) 
položka nezahrnuje: 
- dodávku sloupku</t>
  </si>
  <si>
    <t>193</t>
  </si>
  <si>
    <t>915111</t>
  </si>
  <si>
    <t>VODOROVNÉ DOPRAVNÍ ZNAČENÍ BARVOU HLADKÉ - DODÁVKA A POKLÁDKA - PŘECHOD PRO CHODCE</t>
  </si>
  <si>
    <t>položka zahrnuje: 
- dodání a pokládku nátěrového materiálu (měří se pouze natíraná plocha) 
- předznačení</t>
  </si>
  <si>
    <t>194</t>
  </si>
  <si>
    <t>VODOROVNÉ DOPRAVNÍ ZNAČENÍ BARVOU - DODÁVKA A POKLÁDKA - BÍLÁ ČÁRA Š. 125MM</t>
  </si>
  <si>
    <t>195</t>
  </si>
  <si>
    <t>VODOROVNÉ DOPRAVNÍ ZNAČENÍ BARVOU - DODÁVKA A POKLÁDKA - BÍLÁ ČÁRA Š. 250MM</t>
  </si>
  <si>
    <t>196</t>
  </si>
  <si>
    <t>VODOROVNÉ DOPRAVNÍ ZNAČENÍ BARVOU - DODÁVKA A POKLÁDKA - ŽLUTÁ ČÁRA Š. 125MM</t>
  </si>
  <si>
    <t>197</t>
  </si>
  <si>
    <t>VODOROVNÉ DOPRAVNÍ ZNAČENÍ BARVOU - DODÁVKA A POKLÁDKA - ŽLUTÁ ČÁRA Š. 250MM</t>
  </si>
  <si>
    <t>198</t>
  </si>
  <si>
    <t>VODOROVNÉ DOPRAVNÍ ZNAČENÍ BARVOU - DODÁVKA A POKLÁDKA - MODRÁ ČÁRA Š. 125MM</t>
  </si>
  <si>
    <t>199</t>
  </si>
  <si>
    <t>915112</t>
  </si>
  <si>
    <t>VODOROVNÉ DOPRAVNÍ ZNAČENÍ BARVOU HLADKÉ - ODSTRANĚNÍ ZATŘENÍM</t>
  </si>
  <si>
    <t>zahrnuje odstranění značení předepsaným způsobem provedení a odklizení vzniklé suti</t>
  </si>
  <si>
    <t>200</t>
  </si>
  <si>
    <t>915114</t>
  </si>
  <si>
    <t>VODOR DOPRAV ZNAČ BARVOU HLADKÉ - ODSTRANĚNÍ BROUŠENÍM</t>
  </si>
  <si>
    <t>201</t>
  </si>
  <si>
    <t>915211</t>
  </si>
  <si>
    <t>VODOROVNÉ DOPRAVNÍ ZNAČENÍ PLASTEM HLADKÉ - DODÁVKA A POKLÁDKA - PŘECHOD PRO CHODCE</t>
  </si>
  <si>
    <t>202</t>
  </si>
  <si>
    <t>VODOROVNÉ DOPRAVNÍ ZNAČENÍ PLASTEM - DODÁVKA A POKLÁDKA - BÍLÁ ČÁRA Š. 125MM</t>
  </si>
  <si>
    <t>203</t>
  </si>
  <si>
    <t>VODOROVNÉ DOPRAVNÍ ZNAČENÍ PLASTEM - DODÁVKA A POKLÁDKA - BÍLÁ ČÁRA Š. 250MM</t>
  </si>
  <si>
    <t>204</t>
  </si>
  <si>
    <t>915311</t>
  </si>
  <si>
    <t>VODOROVNÉ DOPRAVNÍ ZNAČENÍ - PŘEDFORMÁTOVANÉ ZNAČENÍ VODÍCÍ PÁS PRO SLABOZRAKÉ - DODÁVKA A POKLÁDKA</t>
  </si>
  <si>
    <t>položka zahrnuje: 
- dodání a pokládku předepsané fólie 
- zahrnuje předznačení</t>
  </si>
  <si>
    <t>205</t>
  </si>
  <si>
    <t>91551</t>
  </si>
  <si>
    <t>VODOROVNÉ DOPRAVNÍ ZNAČENÍ BARVOU - PŘEDEM PŘIPRAVENÉ SYMBOLY (INVALIDA, KOLO, CHODEC, PÍSMENA, ...) - DODÁVKA A POKLÁDKA - BÍLÁ BARVA</t>
  </si>
  <si>
    <t>položka zahrnuje: 
- dodání a pokládku předepsaného symbolu 
- zahrnuje předznačení</t>
  </si>
  <si>
    <t>206</t>
  </si>
  <si>
    <t>VODOROVNÉ DOPRAVNÍ ZNAČENÍ PLASTEM - PŘEDEM PŘIPRAVENÉ SYMBOLY (INVALIDA, KOLO, CHODEC, PÍSMENA, ...) - DODÁVKA A POKLÁDKA - BÍLÝ PLAST</t>
  </si>
  <si>
    <t>207</t>
  </si>
  <si>
    <t>917211</t>
  </si>
  <si>
    <t>ZÁHONOVÉ OBRUBY Z BETONOVÝCH OBRUBNÍKŮ ŠÍŘ 50MM</t>
  </si>
  <si>
    <t>Položka zahrnuje: 
dodání a pokládku betonových obrubníků o rozměrech předepsaných zadávací dokumentací 
betonové lože i boční betonovou opěrku.</t>
  </si>
  <si>
    <t>208</t>
  </si>
  <si>
    <t>917212</t>
  </si>
  <si>
    <t>ZÁHONOVÉ OBRUBY Z BETONOVÝCH OBRUBNÍKŮ ŠÍŘ 80MM</t>
  </si>
  <si>
    <t>209</t>
  </si>
  <si>
    <t>917223</t>
  </si>
  <si>
    <t>SILNIČNÍ A CHODNÍKOVÉ OBRUBY Z BETONOVÝCH OBRUBNÍKŮ ŠÍŘ 100MM</t>
  </si>
  <si>
    <t>210</t>
  </si>
  <si>
    <t>917224</t>
  </si>
  <si>
    <t>SILNIČNÍ A CHODNÍKOVÉ OBRUBY Z BETONOVÝCH OBRUBNÍKŮ ŠÍŘ 150MM</t>
  </si>
  <si>
    <t>211</t>
  </si>
  <si>
    <t>SILNIČNÍ A CHODNÍKOVÉ OBRUBY Z BETONOVÝCH OBRUBNÍKŮ ŠÍŘ 150MM - PŘEJEZDY, OBLOUKY</t>
  </si>
  <si>
    <t>212</t>
  </si>
  <si>
    <t>91725</t>
  </si>
  <si>
    <t>ZASTÁVKOVÉ NÁSTUPIŠTNÍ BEZBARIÉROVÉ OBRUBNÍKY BETONOVÉ</t>
  </si>
  <si>
    <t>213</t>
  </si>
  <si>
    <t>917424</t>
  </si>
  <si>
    <t>CHODNÍKOVÉ OBRUBY Z KAMENNÝCH OBRUBNÍKŮ HMOTNOSTI DO 80KG - MONTÁŽ (BEZ DODÁVKY OBRUB)</t>
  </si>
  <si>
    <t>Položka zahrnuje: 
pokládku kamenných obrubníků o předepsaných rozměrech 
betonové lože i boční betonovou opěrku 
dopravu obrub z deponie do 5km</t>
  </si>
  <si>
    <t>214</t>
  </si>
  <si>
    <t>CHODNÍKOVÉ OBRUBY Z KAMENNÝCH OBRUBNÍKŮ - ŘEZÁNÍ OBRUB NA DÉLKU</t>
  </si>
  <si>
    <t>215</t>
  </si>
  <si>
    <t>91781</t>
  </si>
  <si>
    <t>VÝŠKOVÁ ÚPRAVA OBRUBNÍKŮ BETONOVÝCH SILNIČNÍCH</t>
  </si>
  <si>
    <t>Položka výšková úprava obrub zahrnuje jejich vytrhání, očištění, manipulaci, nové betonové lože a osazení. Případné nutné doplnění novými obrubami se uvede v položkách 9172 až 9177.</t>
  </si>
  <si>
    <t>216</t>
  </si>
  <si>
    <t>91782</t>
  </si>
  <si>
    <t>VÝŠKOVÁ ÚPRAVA OBRUBNÍKŮ KAMENNÝCH KS2</t>
  </si>
  <si>
    <t>217</t>
  </si>
  <si>
    <t>91783</t>
  </si>
  <si>
    <t>VÝŠKOVÁ ÚPRAVA OBRUB Z KRAJNÍKŮ ŠÍŘKY DO 100MM</t>
  </si>
  <si>
    <t>218</t>
  </si>
  <si>
    <t>91797</t>
  </si>
  <si>
    <t>ZPOMALOVACÍ PRAHY Z PLASTŮ - MONTÁŽ</t>
  </si>
  <si>
    <t>Položka zahrnuje: 
pokládku prahů z požadovaného materiálu 
kotevní a upevňovací materiál</t>
  </si>
  <si>
    <t>219</t>
  </si>
  <si>
    <t>ZPOMALOVACÍ PRAHY PRO RYCHLOST 30 KM/H Z PLASTŮ - DODÁVKA</t>
  </si>
  <si>
    <t>Položka zahrnuje: 
dodávku jednotlivých prvků prahů z plastu</t>
  </si>
  <si>
    <t>220</t>
  </si>
  <si>
    <t>9181D</t>
  </si>
  <si>
    <t>ČELA PROPUSTU Z TRUB DN DO 600MM Z BETONU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</si>
  <si>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</si>
  <si>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221</t>
  </si>
  <si>
    <t>9181F</t>
  </si>
  <si>
    <t>ČELA PROPUSTU Z TRUB DN DO 1000MM Z BETONU</t>
  </si>
  <si>
    <t>222</t>
  </si>
  <si>
    <t>918345</t>
  </si>
  <si>
    <t>PROPUSTY Z TRUB BETONOVÝCH DN 300MM</t>
  </si>
  <si>
    <t>Položka zahrnuje: 
- dodání a položení potrubí z trub z předepsaného materiálu a předepsaného průměru 
- případné úpravy trub (zkrácení, šikmé seříznutí) 
- podkladní vrstvy a obetonování.</t>
  </si>
  <si>
    <t>223</t>
  </si>
  <si>
    <t>918346</t>
  </si>
  <si>
    <t>PROPUSTY Z TRUB BETONOVÝCH DN 400MM</t>
  </si>
  <si>
    <t>224</t>
  </si>
  <si>
    <t>918358</t>
  </si>
  <si>
    <t>PROPUSTY Z TRUB BETONOVÝCH DN 600MM</t>
  </si>
  <si>
    <t>225</t>
  </si>
  <si>
    <t>91836</t>
  </si>
  <si>
    <t>PROPUSTY Z TRUB BETONOVÝCH DN 800MM</t>
  </si>
  <si>
    <t>226</t>
  </si>
  <si>
    <t>9185D2</t>
  </si>
  <si>
    <t>ČELA KAMENNÁ PROPUSTU Z TRUB DN DO 600MM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</si>
  <si>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</si>
  <si>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227</t>
  </si>
  <si>
    <t>9185F2</t>
  </si>
  <si>
    <t>ČELA KAMENNÁ PROPUSTU Z TRUB DN DO 1000MM</t>
  </si>
  <si>
    <t>228</t>
  </si>
  <si>
    <t>919111</t>
  </si>
  <si>
    <t>ŘEZÁNÍ ASFALTOVÉHO KRYTU VOZOVEK TL DO 50MM</t>
  </si>
  <si>
    <t>položka zahrnuje řezání vozovkové vrstvy v předepsané tloušťce, včetně spotřeby vody</t>
  </si>
  <si>
    <t>229</t>
  </si>
  <si>
    <t>919112</t>
  </si>
  <si>
    <t>ŘEZÁNÍ ASFALTOVÉHO KRYTU VOZOVEK TL DO 100MM</t>
  </si>
  <si>
    <t>230</t>
  </si>
  <si>
    <t>919113</t>
  </si>
  <si>
    <t>ŘEZÁNÍ ASFALTOVÉHO KRYTU VOZOVEK TL DO 150MM</t>
  </si>
  <si>
    <t>231</t>
  </si>
  <si>
    <t>919123</t>
  </si>
  <si>
    <t>ŘEZÁNÍ BETONOVÉHO KRYTU VOZOVEK TL DO 150MM</t>
  </si>
  <si>
    <t>232</t>
  </si>
  <si>
    <t>919R01</t>
  </si>
  <si>
    <t>OSTATNÍ NEUVEDENÉ PRÁCE PROVÁDĚNÉ V HZS</t>
  </si>
  <si>
    <t>233</t>
  </si>
  <si>
    <t>919R02</t>
  </si>
  <si>
    <t>PROJEKTOVÉ PRÁCE, TECHNICKÁ POMOC, ZAJIŠTĚNÍ INŽENÝRINGU</t>
  </si>
  <si>
    <t>234</t>
  </si>
  <si>
    <t>919R03</t>
  </si>
  <si>
    <t>STROJHODINA</t>
  </si>
  <si>
    <t>235</t>
  </si>
  <si>
    <t>931316</t>
  </si>
  <si>
    <t>TĚSNĚNÍ DILATAČNÍCH SPAR ASFALTOVOU ZÁLIVKOU</t>
  </si>
  <si>
    <t>položka zahrnuje dodávku a osazení předepsaného materiálu, očištění ploch spáry před úpravou, očištění okolí spáry po úpravě 
nezahrnuje těsnící profil</t>
  </si>
  <si>
    <t>236</t>
  </si>
  <si>
    <t>935111</t>
  </si>
  <si>
    <t>ŠTĚRBINOVÉ ŽLABY Z BETONOVÝCH DÍLCŮ ŠÍŘ DO 200MM VČETNĚ LOŽE A OBETONOVÁNÍ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</si>
  <si>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výtoku, čerpání vody.</t>
  </si>
  <si>
    <t>237</t>
  </si>
  <si>
    <t>93513</t>
  </si>
  <si>
    <t>ŠTĚRBINOVÉ ŽLABY Z BETONOVÝCH DÍLCŮ ŠÍŘ DO 300MM VČETNĚ LOŽE A OBETONOVÁNÍ</t>
  </si>
  <si>
    <t>238</t>
  </si>
  <si>
    <t>935211</t>
  </si>
  <si>
    <t>PŘÍKOPOVÉ ŽLABY Z BETON TVÁRNIC ŠÍŘ DO 600MM DO ŠTĚRKOPÍSKU TL 100MM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</si>
  <si>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</si>
  <si>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239</t>
  </si>
  <si>
    <t>935212</t>
  </si>
  <si>
    <t>PŘÍKOPOVÉ ŽLABY Z BETON TVÁRNIC ŠÍŘ DO 600MM DO BETONU TL 100MM</t>
  </si>
  <si>
    <t>240</t>
  </si>
  <si>
    <t>9352A2</t>
  </si>
  <si>
    <t>PŘÍKOPOVÉ ŽLABY Z BETON TVÁRNIC ŠÍŘ DO 250MM DO BETONU TL 200MM</t>
  </si>
  <si>
    <t>241</t>
  </si>
  <si>
    <t>93542</t>
  </si>
  <si>
    <t>ŽLABY Z DÍLCŮ Z POLYMERBETONU SVĚTLÉ ŠÍŘKY DO 150MM VČETNĚ MŘÍŽÍ</t>
  </si>
  <si>
    <t>položka zahrnuje: 
- dodávku a uložení dílců žlabu z předepsaného materiálu předepsaných rozměrů včetně mříže 
- spárování, úpravy vtoku a výtoku 
- nutné zemní práce, předepsané lože, obetonování</t>
  </si>
  <si>
    <t>242</t>
  </si>
  <si>
    <t>ŽLABY Z DÍLCŮ Z POLYMERBETONU SVĚTLÉ ŠÍŘKY DO 150MM - ČELNÍ STĚNA</t>
  </si>
  <si>
    <t>položka zahrnuje: 
- dodávku a uložení dílců žlabu z předepsaného materiálu předepsaných rozměrů 
- spárování, úpravy vtoku a výtoku 
- nutné zemní práce, předepsané lože, obetonování</t>
  </si>
  <si>
    <t>243</t>
  </si>
  <si>
    <t>ŽLABY Z DÍLCŮ Z POLYMERBETONU SVĚTLÉ ŠÍŘKY DO 150MM - VPUSŤOVÝ DÍL KOMPLETNÍ</t>
  </si>
  <si>
    <t>244</t>
  </si>
  <si>
    <t>93543</t>
  </si>
  <si>
    <t>ŽLABY Z DÍLCŮ Z POLYMERBETONU SVĚTLÉ ŠÍŘKY DO 200MM VČETNĚ MŘÍŽÍ</t>
  </si>
  <si>
    <t>245</t>
  </si>
  <si>
    <t>ŽLABY Z DÍLCŮ Z POLYMERBETONU SVĚTLÉ ŠÍŘKY DO 200MM - ČELNÍ STĚNA</t>
  </si>
  <si>
    <t>246</t>
  </si>
  <si>
    <t>ŽLABY Z DÍLCŮ Z POLYMERBETONU SVĚTLÉ ŠÍŘKY DO 200MM - VPUSŤOVÝ DÍL KOMPLETNÍ</t>
  </si>
  <si>
    <t>247</t>
  </si>
  <si>
    <t>93545</t>
  </si>
  <si>
    <t>ŽLABY Z DÍLCŮ Z POLYMERBETONU SVĚTLÉ ŠÍŘKY DO 300MM VČETNĚ MŘÍŽÍ</t>
  </si>
  <si>
    <t>248</t>
  </si>
  <si>
    <t>ŽLABY Z DÍLCŮ Z POLYMERBETONU SVĚTLÉ ŠÍŘKY DO 300MM - ČELNÍ STĚNA</t>
  </si>
  <si>
    <t>položka zahrnuje: 
- dodávku a uložení dílců žlabu z předepsaného materiálu předepsaných rozměrů  
- spárování, úpravy vtoku a výtoku 
- nutné zemní práce, předepsané lože, obetonování</t>
  </si>
  <si>
    <t>249</t>
  </si>
  <si>
    <t>ŽLABY Z DÍLCŮ Z POLYMERBETONU SVĚTLÉ ŠÍŘKY DO 300MM - VPUSŤOVÝ DÍL KOMPLETNÍ</t>
  </si>
  <si>
    <t>250</t>
  </si>
  <si>
    <t>NAPOJENÍ NOVÉHO ŽLABU NA STÁVAJÍCÍ POTRUBÍ DO D 200MM V DÉLCE DO 1,0M VČETNĚ PVC TVAROVEK A OBETONOVÁNÍ</t>
  </si>
  <si>
    <t>položka zahrnuje: 
- dodávku a uložení potrubí z předepsaného materiálu předepsaných rozměrů 
- nutné zemní práce, předepsané lože, obetonování, čerpání vody</t>
  </si>
  <si>
    <t>251</t>
  </si>
  <si>
    <t>93553</t>
  </si>
  <si>
    <t>ŽLABY Z DÍLCŮ BETONOVÝCH SVĚTLÉ ŠÍŘKY DO 200MM S LITINOVOU MŘÍŽÍ VČETNĚ LOŽE A OBETONOVÁNÍ</t>
  </si>
  <si>
    <t>položka zahrnuje: 
- dodávku a uložení dílců žlabu z předepsaného materiálu předepsaných rozměrů včetně mříže 
- spárování, úpravy vtoku a výtoku 
- nutné zemní práce, předepsané lože, obetonování, čerpání vody 
- měří se v metrech běžných délky osy žlabu, odečítají se čistící kusy a vpustě</t>
  </si>
  <si>
    <t>252</t>
  </si>
  <si>
    <t>ŽLABY Z DÍLCŮ BETONOVÝCH SVĚTLÉ ŠÍŘKY DO 200MM - VÝMĚNA ROŠTU</t>
  </si>
  <si>
    <t>položka zahrnuje: 
- uložení mříží z předepsaného materiálu předepsaných rozměrů  
- nutné související práce</t>
  </si>
  <si>
    <t>253</t>
  </si>
  <si>
    <t>ŽLABY Z DÍLCŮ BETONOVÝCH SVĚTLÉ ŠÍŘKY DO 200MM - LITINOVÝ ROŠT ŠÍŘKY 200MM</t>
  </si>
  <si>
    <t>položka zahrnuje: 
- dodávku mříží z předepsaného materiálu předepsaných rozměrů</t>
  </si>
  <si>
    <t>254</t>
  </si>
  <si>
    <t>93555</t>
  </si>
  <si>
    <t>ŽLABY Z DÍLCŮ BETONOVÝCH SVĚTLÉ ŠÍŘKY DO 300MM S LITINOVOU MŘÍŽÍ VČETNĚ LOŽE A OBETONOVÁNÍ</t>
  </si>
  <si>
    <t>255</t>
  </si>
  <si>
    <t>ŽLABY Z DÍLCŮ BETONOVÝCH SVĚTLÉ ŠÍŘKY DO 300MM - VÝMĚNA ROŠTU</t>
  </si>
  <si>
    <t>256</t>
  </si>
  <si>
    <t>ŽLABY Z DÍLCŮ BETONOVÝCH SVĚTLÉ ŠÍŘKY DO 300MM - LITINOVÝ ROŠT ŠÍŘKY 300MM</t>
  </si>
  <si>
    <t>257</t>
  </si>
  <si>
    <t>93751</t>
  </si>
  <si>
    <t>MOBILIÁŘ - MONTÁŽ LAVIČKY STABILNÍ PARKOVÉ PŘICHYCENÉ ŠROUBY BEZ ZABETONOVÁNÍ NOH</t>
  </si>
  <si>
    <t>Položka zahrnuje: 
- montáž, osazení kompletního zařízení, předepsaného zadávací dokumentací 
- mimostavništní a vnitrostaveništní dopravu 
- nezbytné práce a kotevní materiál (4ks šroubů na 1 lavičku) 
Položka neobsahuje:  
dodávku lavičky</t>
  </si>
  <si>
    <t>258</t>
  </si>
  <si>
    <t>MOBILIÁŘ - MONTÁŽ LAVIČKY STABILNÍ PARKOVÉ KOTVENÉ ŠROUBY NA PEVNÝ PODKLAD</t>
  </si>
  <si>
    <t>Položka zahrnuje: 
- montáž, osazení a dodávku kompletního zařízení, předepsaného zadávací dokumentací 
- mimostavništní a vnitrostaveništní dopravu 
- nezbytné práce a kotevní materiál (4ks šroubů na 1 lavičku) 
Položka neobsahuje:  
dodávku lavičky</t>
  </si>
  <si>
    <t>259</t>
  </si>
  <si>
    <t>93753</t>
  </si>
  <si>
    <t>MOBILIÁŘ - MONTÁŽ ODPADKOVÉHO KOŠE DO BETONOVÉ PATKY</t>
  </si>
  <si>
    <t>Položka zahrnuje: 
- montáž, osazení kompletního zařízení, předepsaného zadávací dokumentací 
- mimostavništní a vnitrostaveništní dopravu 
- nezbytné zemní práce a základové konstrukce (1x patka 40x40x60cm) 
Položka neobsahuje:  
dodávku koše</t>
  </si>
  <si>
    <t>260</t>
  </si>
  <si>
    <t>MOBILIÁŘ - MONTÁŽ ODPADKOVÉHO KOŠE NA SLOUPEK</t>
  </si>
  <si>
    <t>Položka zahrnuje: 
- montáž, osazení kompletního zařízení, předepsaného zadávací dokumentací 
- mimostavništní a vnitrostaveništní dopravu 
Položka neobsahuje:  
dodávku koše</t>
  </si>
  <si>
    <t>261</t>
  </si>
  <si>
    <t>MOBILIÁŘ - MONTÁŽ ODPADKOVÉHO KOŠE PŘICHYCENÍM KOTEVNÍMI ŠROUBY</t>
  </si>
  <si>
    <t>Položka zahrnuje: 
- montáž, osazení kompletního zařízení, předepsaného zadávací dokumentací 
- mimostavništní a vnitrostaveništní dopravu 
- nezbytné práce a kotevní materiál (4ks šroubů do betonové patky na 1 koš) 
Položka neobsahuje:  
dodávku koše</t>
  </si>
  <si>
    <t>262</t>
  </si>
  <si>
    <t>93808</t>
  </si>
  <si>
    <t>OČIŠTĚNÍ VOZOVEK ZAMETENÍM STROJNĚ</t>
  </si>
  <si>
    <t>položka zahrnuje očištění předepsaným způsobem včetně odklizení vzniklého odpadu</t>
  </si>
  <si>
    <t>263</t>
  </si>
  <si>
    <t>OČIŠTĚNÍ VOZOVEK ZAMETENÍM RUČNĚ</t>
  </si>
  <si>
    <t>264</t>
  </si>
  <si>
    <t>93861</t>
  </si>
  <si>
    <t>OČIŠTĚNÍ DOPRAVNÍCH ZNAČEK OMYTÍM VODOU A SAPONÁTEM</t>
  </si>
  <si>
    <t>položka zahrnuje očištění předepsaným způsobem včetně dopravy a odklizení vzniklého odpadu</t>
  </si>
  <si>
    <t>265</t>
  </si>
  <si>
    <t>93863</t>
  </si>
  <si>
    <t>OČIŠTĚNÍ DOPRAVNÍCH ZNAČEK OD GRAFFITI CHEMICKY</t>
  </si>
  <si>
    <t>266</t>
  </si>
  <si>
    <t>9661101</t>
  </si>
  <si>
    <t>VYBOURÁNÍ PRVKU ZPOMALOVACÍHO PRAHU VČ. ZALITÍ MONTÁŽNÍCH OTVORŮ</t>
  </si>
  <si>
    <t>položka zahrnuje: 
- rozbourání konstrukce bez ohledu na použitou technologii 
- veškeré pomocné konstrukce 
- veškerou manipulaci s vybouranou sutí a hmotami včetně uložení na skládku a poplatku za skládku. 
- veškeré další práce plynoucí z technologického předpisu a z platných předpisů</t>
  </si>
  <si>
    <t>267</t>
  </si>
  <si>
    <t>966134</t>
  </si>
  <si>
    <t>BOURÁNÍ KONSTRUKCÍ Z KAMENE NA MC S ODVOZEM DO 5KM NA DEPONII</t>
  </si>
  <si>
    <t>položka zahrnuje: 
- rozbourání konstrukce bez ohledu na použitou technologii 
- veškeré pomocné konstrukce (lešení a pod.) 
- veškerou manipulaci s vybouranou sutí a hmotami včetně uložení na deponii (bez poplatku za skládku) 
- veškeré další práce plynoucí z technologického předpisu a z platných předpisů</t>
  </si>
  <si>
    <t>268</t>
  </si>
  <si>
    <t>BOURÁNÍ KONSTRUKCÍ Z KAMENE NA MC S ODVOZEM NA SKLÁDKU</t>
  </si>
  <si>
    <t>položka zahrnuje: 
- rozbourání konstrukce bez ohledu na použitou technologii 
- veškeré pomocné konstrukce (lešení a pod.) 
- veškerou manipulaci s vybouranou sutí a hmotami včetně uložení na skládku a poplatku za skládku 
- veškeré další práce plynoucí z technologického předpisu a z platných předpisů</t>
  </si>
  <si>
    <t>269</t>
  </si>
  <si>
    <t>966144</t>
  </si>
  <si>
    <t>BOURÁNÍ KONSTRUKCÍ Z CIHEL A TVÁRNIC S ODVOZEM DO 5KM NA DEPONII</t>
  </si>
  <si>
    <t>270</t>
  </si>
  <si>
    <t>BOURÁNÍ KONSTRUKCÍ Z CIHEL A TVÁRNIC S ODVOZEM NA SKLÁDKU</t>
  </si>
  <si>
    <t>271</t>
  </si>
  <si>
    <t>966154</t>
  </si>
  <si>
    <t>BOURÁNÍ KONSTRUKCÍ Z PROST BETONU S ODVOZEM DO 5KM NA DEPONII</t>
  </si>
  <si>
    <t>272</t>
  </si>
  <si>
    <t>BOURÁNÍ KONSTRUKCÍ Z PROST BETONU S ODVOZEM NA SKLÁDKU</t>
  </si>
  <si>
    <t>273</t>
  </si>
  <si>
    <t>966164</t>
  </si>
  <si>
    <t>BOURÁNÍ KONSTRUKCÍ ZE ŽELEZOBETONU S ODVOZEM DO 5KM NA DEPONII</t>
  </si>
  <si>
    <t>274</t>
  </si>
  <si>
    <t>BOURÁNÍ KONSTRUKCÍ ZE ŽELEZOBETONU S ODVOZEM NA SKLÁDKU</t>
  </si>
  <si>
    <t>275</t>
  </si>
  <si>
    <t>96618</t>
  </si>
  <si>
    <t>BOURÁNÍ KONSTRUKCÍ KOVOVÝCH - ODŘEZÁNÍM A VYBOURÁNÍM BETONOVÝCH PATEK - 1 SLOUPEK, 1 PATKA</t>
  </si>
  <si>
    <t>položka zahrnuje: 
- rozebrání konstrukce bez ohledu na použitou technologii 
- veškeré pomocné konstrukce (lešení a pod.) 
- veškerou manipulaci s vybouranou sutí a hmotami včetně uložení na skládku a poplatku za skládku 
- veškeré další práce plynoucí z technologického předpisu a z platných předpisů</t>
  </si>
  <si>
    <t>276</t>
  </si>
  <si>
    <t>96653</t>
  </si>
  <si>
    <t>ODSTRANĚNÍ ŽLABŮ BETONOVÝCH Z DÍLCŮ (VČET ŠTĚRBINOVÝCH) ŠÍŘKY DO 200MM</t>
  </si>
  <si>
    <t>- zahrnuje vybourání žlabů včetně podkladních vrstev a eventuelních mříží 
- zahrnuje veškerou manipulaci s vybouranou sutí a hmotami včetně uložení na skládku a poplatku za skládku.</t>
  </si>
  <si>
    <t>277</t>
  </si>
  <si>
    <t>96654</t>
  </si>
  <si>
    <t>ODSTRANĚNÍ ŽLABŮ BETONOVÝCH Z DÍLCŮ (VČET ŠTĚRBINOVÝCH) ŠÍŘKY PŘES 200MM</t>
  </si>
  <si>
    <t>278</t>
  </si>
  <si>
    <t>96687</t>
  </si>
  <si>
    <t>VYBOURÁNÍ ULIČNÍCH VPUSTÍ KOMPLETNÍCH HL. DO 1,0M</t>
  </si>
  <si>
    <t>položka zahrnuje: 
- kompletní bourací práce včetně nezbytného rozsahu zemních prací, 
- veškerou manipulaci s vybouranou sutí a hmotami včetně uložení na skládku a poplatku za skládku. 
- veškeré další práce plynoucí z technologického předpisu a z platných předpisů,</t>
  </si>
  <si>
    <t>279</t>
  </si>
  <si>
    <t>VYBOURÁNÍ ULIČNÍCH VPUSTÍ KOMPLETNÍCH HL. PŘES 1,0M</t>
  </si>
  <si>
    <t>280</t>
  </si>
  <si>
    <t>969234</t>
  </si>
  <si>
    <t>VYBOURÁNÍ POTRUBÍ BETONOVÉHO DN DO 200MM KANALIZAČ</t>
  </si>
  <si>
    <t>- položka zahrnuje veškerou manipulaci s vybouranou sutí a hmotami včetně uložení na skládku a poplatku za skládku.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</si>
</sst>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3" borderId="2" xfId="0" applyFont="1" applyFill="1" applyBorder="1"/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2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4"/>
      <c r="C1" s="4"/>
      <c r="D1" s="4"/>
      <c r="E1" s="4"/>
    </row>
    <row r="2" spans="1:5" ht="12.75" customHeight="1">
      <c r="A2" s="33"/>
      <c r="B2" s="34" t="s">
        <v>0</v>
      </c>
      <c r="C2" s="4"/>
      <c r="D2" s="4"/>
      <c r="E2" s="4"/>
    </row>
    <row r="3" spans="1:5" ht="20.1" customHeight="1">
      <c r="A3" s="33"/>
      <c r="B3" s="33"/>
      <c r="C3" s="4"/>
      <c r="D3" s="4"/>
      <c r="E3" s="4"/>
    </row>
    <row r="4" spans="1:5" ht="20.1" customHeight="1">
      <c r="A4" s="4"/>
      <c r="B4" s="35" t="s">
        <v>1</v>
      </c>
      <c r="C4" s="33"/>
      <c r="D4" s="33"/>
      <c r="E4" s="4"/>
    </row>
    <row r="5" spans="1:5" ht="12.75" customHeight="1">
      <c r="A5" s="4"/>
      <c r="B5" s="33" t="s">
        <v>2</v>
      </c>
      <c r="C5" s="33"/>
      <c r="D5" s="33"/>
      <c r="E5" s="4"/>
    </row>
    <row r="6" spans="1:5" ht="12.75" customHeight="1">
      <c r="A6" s="4"/>
      <c r="B6" s="5" t="s">
        <v>3</v>
      </c>
      <c r="C6" s="7">
        <f>SUM(C10:C10)</f>
        <v>0</v>
      </c>
      <c r="D6" s="4"/>
      <c r="E6" s="4"/>
    </row>
    <row r="7" spans="1:5" ht="12.75" customHeight="1">
      <c r="A7" s="4"/>
      <c r="B7" s="5" t="s">
        <v>4</v>
      </c>
      <c r="C7" s="7">
        <f>SUM(E10:E10)</f>
        <v>0</v>
      </c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 customHeight="1">
      <c r="A10" s="15" t="s">
        <v>23</v>
      </c>
      <c r="B10" s="15" t="s">
        <v>24</v>
      </c>
      <c r="C10" s="16">
        <f>'SO.101'!I3</f>
        <v>0</v>
      </c>
      <c r="D10" s="16">
        <f>'SO.101'!O2</f>
        <v>0</v>
      </c>
      <c r="E10" s="16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64"/>
  <sheetViews>
    <sheetView tabSelected="1" workbookViewId="0" topLeftCell="B1">
      <pane ySplit="7" topLeftCell="A19" activePane="bottomLeft" state="frozen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0+O8+O41+O202+O215+O248+O281+O514+O535+O576+O701</f>
        <v>0</v>
      </c>
      <c r="P2" t="s">
        <v>21</v>
      </c>
    </row>
    <row r="3" spans="1:16" ht="15" customHeight="1">
      <c r="A3" t="s">
        <v>11</v>
      </c>
      <c r="B3" s="10" t="s">
        <v>13</v>
      </c>
      <c r="C3" s="37" t="s">
        <v>14</v>
      </c>
      <c r="D3" s="33"/>
      <c r="E3" s="11" t="s">
        <v>15</v>
      </c>
      <c r="F3" s="4"/>
      <c r="G3" s="9"/>
      <c r="H3" s="8" t="s">
        <v>23</v>
      </c>
      <c r="I3" s="32">
        <f>0+I8+I41+I202+I215+I248+I281+I514+I535+I576+I701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2"/>
      <c r="G4" s="2"/>
      <c r="H4" s="14"/>
      <c r="I4" s="14"/>
      <c r="O4" t="s">
        <v>19</v>
      </c>
      <c r="P4" t="s">
        <v>22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 customHeight="1">
      <c r="A6" s="36"/>
      <c r="B6" s="36"/>
      <c r="C6" s="36"/>
      <c r="D6" s="36"/>
      <c r="E6" s="36"/>
      <c r="F6" s="36"/>
      <c r="G6" s="36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10</v>
      </c>
      <c r="H9" s="40">
        <v>0</v>
      </c>
      <c r="I9" s="25">
        <f>ROUND(ROUND(H9,2)*ROUND(G9,3),2)</f>
        <v>0</v>
      </c>
      <c r="O9">
        <f>(I9*21)/100</f>
        <v>0</v>
      </c>
      <c r="P9" t="s">
        <v>22</v>
      </c>
    </row>
    <row r="10" spans="1:8" ht="13.2">
      <c r="A10" s="26" t="s">
        <v>49</v>
      </c>
      <c r="E10" s="27" t="s">
        <v>46</v>
      </c>
      <c r="H10" s="41"/>
    </row>
    <row r="11" spans="1:8" ht="13.2">
      <c r="A11" s="28" t="s">
        <v>50</v>
      </c>
      <c r="E11" s="29" t="s">
        <v>46</v>
      </c>
      <c r="H11" s="41"/>
    </row>
    <row r="12" spans="1:8" ht="26.4">
      <c r="A12" t="s">
        <v>51</v>
      </c>
      <c r="E12" s="27" t="s">
        <v>52</v>
      </c>
      <c r="H12" s="41"/>
    </row>
    <row r="13" spans="1:16" ht="26.4">
      <c r="A13" s="17" t="s">
        <v>44</v>
      </c>
      <c r="B13" s="21" t="s">
        <v>22</v>
      </c>
      <c r="C13" s="21" t="s">
        <v>45</v>
      </c>
      <c r="D13" s="17" t="s">
        <v>28</v>
      </c>
      <c r="E13" s="22" t="s">
        <v>53</v>
      </c>
      <c r="F13" s="23" t="s">
        <v>48</v>
      </c>
      <c r="G13" s="24">
        <v>25</v>
      </c>
      <c r="H13" s="40">
        <v>0</v>
      </c>
      <c r="I13" s="25">
        <f>ROUND(ROUND(H13,2)*ROUND(G13,3),2)</f>
        <v>0</v>
      </c>
      <c r="O13">
        <f>(I13*21)/100</f>
        <v>0</v>
      </c>
      <c r="P13" t="s">
        <v>22</v>
      </c>
    </row>
    <row r="14" spans="1:8" ht="13.2">
      <c r="A14" s="26" t="s">
        <v>49</v>
      </c>
      <c r="E14" s="27" t="s">
        <v>46</v>
      </c>
      <c r="H14" s="41"/>
    </row>
    <row r="15" spans="1:8" ht="13.2">
      <c r="A15" s="28" t="s">
        <v>50</v>
      </c>
      <c r="E15" s="29" t="s">
        <v>46</v>
      </c>
      <c r="H15" s="41"/>
    </row>
    <row r="16" spans="1:8" ht="26.4">
      <c r="A16" t="s">
        <v>51</v>
      </c>
      <c r="E16" s="27" t="s">
        <v>52</v>
      </c>
      <c r="H16" s="41"/>
    </row>
    <row r="17" spans="1:16" ht="13.2">
      <c r="A17" s="17" t="s">
        <v>44</v>
      </c>
      <c r="B17" s="21" t="s">
        <v>21</v>
      </c>
      <c r="C17" s="21" t="s">
        <v>54</v>
      </c>
      <c r="D17" s="17" t="s">
        <v>46</v>
      </c>
      <c r="E17" s="22" t="s">
        <v>55</v>
      </c>
      <c r="F17" s="23" t="s">
        <v>48</v>
      </c>
      <c r="G17" s="24">
        <v>5</v>
      </c>
      <c r="H17" s="40">
        <v>0</v>
      </c>
      <c r="I17" s="25">
        <f>ROUND(ROUND(H17,2)*ROUND(G17,3),2)</f>
        <v>0</v>
      </c>
      <c r="O17">
        <f>(I17*21)/100</f>
        <v>0</v>
      </c>
      <c r="P17" t="s">
        <v>22</v>
      </c>
    </row>
    <row r="18" spans="1:8" ht="13.2">
      <c r="A18" s="26" t="s">
        <v>49</v>
      </c>
      <c r="E18" s="27" t="s">
        <v>46</v>
      </c>
      <c r="H18" s="41"/>
    </row>
    <row r="19" spans="1:8" ht="13.2">
      <c r="A19" s="28" t="s">
        <v>50</v>
      </c>
      <c r="E19" s="29" t="s">
        <v>46</v>
      </c>
      <c r="H19" s="41"/>
    </row>
    <row r="20" spans="1:8" ht="26.4">
      <c r="A20" t="s">
        <v>51</v>
      </c>
      <c r="E20" s="27" t="s">
        <v>52</v>
      </c>
      <c r="H20" s="41"/>
    </row>
    <row r="21" spans="1:16" ht="13.2">
      <c r="A21" s="17" t="s">
        <v>44</v>
      </c>
      <c r="B21" s="21" t="s">
        <v>32</v>
      </c>
      <c r="C21" s="21" t="s">
        <v>56</v>
      </c>
      <c r="D21" s="17" t="s">
        <v>28</v>
      </c>
      <c r="E21" s="22" t="s">
        <v>57</v>
      </c>
      <c r="F21" s="23" t="s">
        <v>58</v>
      </c>
      <c r="G21" s="24">
        <v>3</v>
      </c>
      <c r="H21" s="40">
        <v>0</v>
      </c>
      <c r="I21" s="25">
        <f>ROUND(ROUND(H21,2)*ROUND(G21,3),2)</f>
        <v>0</v>
      </c>
      <c r="O21">
        <f>(I21*21)/100</f>
        <v>0</v>
      </c>
      <c r="P21" t="s">
        <v>22</v>
      </c>
    </row>
    <row r="22" spans="1:8" ht="13.2">
      <c r="A22" s="26" t="s">
        <v>49</v>
      </c>
      <c r="E22" s="27" t="s">
        <v>46</v>
      </c>
      <c r="H22" s="41"/>
    </row>
    <row r="23" spans="1:8" ht="13.2">
      <c r="A23" s="28" t="s">
        <v>50</v>
      </c>
      <c r="E23" s="29" t="s">
        <v>46</v>
      </c>
      <c r="H23" s="41"/>
    </row>
    <row r="24" spans="1:8" ht="13.2">
      <c r="A24" t="s">
        <v>51</v>
      </c>
      <c r="E24" s="27" t="s">
        <v>59</v>
      </c>
      <c r="H24" s="41"/>
    </row>
    <row r="25" spans="1:16" ht="13.2">
      <c r="A25" s="17" t="s">
        <v>44</v>
      </c>
      <c r="B25" s="21" t="s">
        <v>34</v>
      </c>
      <c r="C25" s="21" t="s">
        <v>60</v>
      </c>
      <c r="D25" s="17" t="s">
        <v>28</v>
      </c>
      <c r="E25" s="22" t="s">
        <v>61</v>
      </c>
      <c r="F25" s="23" t="s">
        <v>62</v>
      </c>
      <c r="G25" s="24">
        <v>12</v>
      </c>
      <c r="H25" s="40">
        <v>0</v>
      </c>
      <c r="I25" s="25">
        <f>ROUND(ROUND(H25,2)*ROUND(G25,3),2)</f>
        <v>0</v>
      </c>
      <c r="O25">
        <f>(I25*21)/100</f>
        <v>0</v>
      </c>
      <c r="P25" t="s">
        <v>22</v>
      </c>
    </row>
    <row r="26" spans="1:8" ht="13.2">
      <c r="A26" s="26" t="s">
        <v>49</v>
      </c>
      <c r="E26" s="27" t="s">
        <v>46</v>
      </c>
      <c r="H26" s="41"/>
    </row>
    <row r="27" spans="1:8" ht="13.2">
      <c r="A27" s="28" t="s">
        <v>50</v>
      </c>
      <c r="E27" s="29" t="s">
        <v>46</v>
      </c>
      <c r="H27" s="41"/>
    </row>
    <row r="28" spans="1:8" ht="13.2">
      <c r="A28" t="s">
        <v>51</v>
      </c>
      <c r="E28" s="27" t="s">
        <v>63</v>
      </c>
      <c r="H28" s="41"/>
    </row>
    <row r="29" spans="1:16" ht="13.2">
      <c r="A29" s="17" t="s">
        <v>44</v>
      </c>
      <c r="B29" s="21" t="s">
        <v>36</v>
      </c>
      <c r="C29" s="21" t="s">
        <v>60</v>
      </c>
      <c r="D29" s="17" t="s">
        <v>22</v>
      </c>
      <c r="E29" s="22" t="s">
        <v>64</v>
      </c>
      <c r="F29" s="23" t="s">
        <v>65</v>
      </c>
      <c r="G29" s="24">
        <v>20</v>
      </c>
      <c r="H29" s="40">
        <v>0</v>
      </c>
      <c r="I29" s="25">
        <f>ROUND(ROUND(H29,2)*ROUND(G29,3),2)</f>
        <v>0</v>
      </c>
      <c r="O29">
        <f>(I29*21)/100</f>
        <v>0</v>
      </c>
      <c r="P29" t="s">
        <v>22</v>
      </c>
    </row>
    <row r="30" spans="1:8" ht="13.2">
      <c r="A30" s="26" t="s">
        <v>49</v>
      </c>
      <c r="E30" s="27" t="s">
        <v>46</v>
      </c>
      <c r="H30" s="41"/>
    </row>
    <row r="31" spans="1:8" ht="13.2">
      <c r="A31" s="28" t="s">
        <v>50</v>
      </c>
      <c r="E31" s="29" t="s">
        <v>46</v>
      </c>
      <c r="H31" s="41"/>
    </row>
    <row r="32" spans="1:8" ht="13.2">
      <c r="A32" t="s">
        <v>51</v>
      </c>
      <c r="E32" s="27" t="s">
        <v>63</v>
      </c>
      <c r="H32" s="41"/>
    </row>
    <row r="33" spans="1:16" ht="13.2">
      <c r="A33" s="17" t="s">
        <v>44</v>
      </c>
      <c r="B33" s="21" t="s">
        <v>66</v>
      </c>
      <c r="C33" s="21" t="s">
        <v>67</v>
      </c>
      <c r="D33" s="17" t="s">
        <v>46</v>
      </c>
      <c r="E33" s="22" t="s">
        <v>68</v>
      </c>
      <c r="F33" s="23" t="s">
        <v>58</v>
      </c>
      <c r="G33" s="24">
        <v>2</v>
      </c>
      <c r="H33" s="40">
        <v>0</v>
      </c>
      <c r="I33" s="25">
        <f>ROUND(ROUND(H33,2)*ROUND(G33,3),2)</f>
        <v>0</v>
      </c>
      <c r="O33">
        <f>(I33*21)/100</f>
        <v>0</v>
      </c>
      <c r="P33" t="s">
        <v>22</v>
      </c>
    </row>
    <row r="34" spans="1:8" ht="13.2">
      <c r="A34" s="26" t="s">
        <v>49</v>
      </c>
      <c r="E34" s="27" t="s">
        <v>69</v>
      </c>
      <c r="H34" s="41"/>
    </row>
    <row r="35" spans="1:8" ht="13.2">
      <c r="A35" s="28" t="s">
        <v>50</v>
      </c>
      <c r="E35" s="29" t="s">
        <v>46</v>
      </c>
      <c r="H35" s="41"/>
    </row>
    <row r="36" spans="1:8" ht="13.2">
      <c r="A36" t="s">
        <v>51</v>
      </c>
      <c r="E36" s="27" t="s">
        <v>63</v>
      </c>
      <c r="H36" s="41"/>
    </row>
    <row r="37" spans="1:16" ht="26.4">
      <c r="A37" s="17" t="s">
        <v>44</v>
      </c>
      <c r="B37" s="21" t="s">
        <v>70</v>
      </c>
      <c r="C37" s="21" t="s">
        <v>71</v>
      </c>
      <c r="D37" s="17" t="s">
        <v>28</v>
      </c>
      <c r="E37" s="22" t="s">
        <v>72</v>
      </c>
      <c r="F37" s="23" t="s">
        <v>73</v>
      </c>
      <c r="G37" s="24">
        <v>5</v>
      </c>
      <c r="H37" s="40">
        <v>0</v>
      </c>
      <c r="I37" s="25">
        <f>ROUND(ROUND(H37,2)*ROUND(G37,3),2)</f>
        <v>0</v>
      </c>
      <c r="O37">
        <f>(I37*21)/100</f>
        <v>0</v>
      </c>
      <c r="P37" t="s">
        <v>22</v>
      </c>
    </row>
    <row r="38" spans="1:8" ht="13.2">
      <c r="A38" s="26" t="s">
        <v>49</v>
      </c>
      <c r="E38" s="27" t="s">
        <v>46</v>
      </c>
      <c r="H38" s="41"/>
    </row>
    <row r="39" spans="1:8" ht="13.2">
      <c r="A39" s="28" t="s">
        <v>50</v>
      </c>
      <c r="E39" s="29" t="s">
        <v>46</v>
      </c>
      <c r="H39" s="41"/>
    </row>
    <row r="40" spans="1:8" ht="13.2">
      <c r="A40" t="s">
        <v>51</v>
      </c>
      <c r="E40" s="27" t="s">
        <v>74</v>
      </c>
      <c r="H40" s="41"/>
    </row>
    <row r="41" spans="1:18" ht="12.75" customHeight="1">
      <c r="A41" s="2" t="s">
        <v>42</v>
      </c>
      <c r="B41" s="2"/>
      <c r="C41" s="30" t="s">
        <v>28</v>
      </c>
      <c r="D41" s="2"/>
      <c r="E41" s="19" t="s">
        <v>75</v>
      </c>
      <c r="F41" s="2"/>
      <c r="G41" s="2"/>
      <c r="H41" s="42"/>
      <c r="I41" s="31">
        <f>0+Q41</f>
        <v>0</v>
      </c>
      <c r="O41">
        <f>0+R41</f>
        <v>0</v>
      </c>
      <c r="Q41">
        <f>0+I42+I46+I50+I54+I58+I62+I66+I70+I74+I78+I82+I86+I90+I94+I98+I102+I106+I110+I114+I118+I122+I126+I130+I134+I138+I142+I146+I150+I154+I158+I162+I166+I170+I174+I178+I182+I186+I190+I194+I198</f>
        <v>0</v>
      </c>
      <c r="R41">
        <f>0+O42+O46+O50+O54+O58+O62+O66+O70+O74+O78+O82+O86+O90+O94+O98+O102+O106+O110+O114+O118+O122+O126+O130+O134+O138+O142+O146+O150+O154+O158+O162+O166+O170+O174+O178+O182+O186+O190+O194+O198</f>
        <v>0</v>
      </c>
    </row>
    <row r="42" spans="1:16" ht="13.2">
      <c r="A42" s="17" t="s">
        <v>44</v>
      </c>
      <c r="B42" s="21" t="s">
        <v>39</v>
      </c>
      <c r="C42" s="21" t="s">
        <v>76</v>
      </c>
      <c r="D42" s="17" t="s">
        <v>28</v>
      </c>
      <c r="E42" s="22" t="s">
        <v>77</v>
      </c>
      <c r="F42" s="23" t="s">
        <v>78</v>
      </c>
      <c r="G42" s="24">
        <v>20</v>
      </c>
      <c r="H42" s="40">
        <v>0</v>
      </c>
      <c r="I42" s="25">
        <f>ROUND(ROUND(H42,2)*ROUND(G42,3),2)</f>
        <v>0</v>
      </c>
      <c r="O42">
        <f>(I42*21)/100</f>
        <v>0</v>
      </c>
      <c r="P42" t="s">
        <v>22</v>
      </c>
    </row>
    <row r="43" spans="1:8" ht="13.2">
      <c r="A43" s="26" t="s">
        <v>49</v>
      </c>
      <c r="E43" s="27" t="s">
        <v>46</v>
      </c>
      <c r="H43" s="41"/>
    </row>
    <row r="44" spans="1:8" ht="13.2">
      <c r="A44" s="28" t="s">
        <v>50</v>
      </c>
      <c r="E44" s="29" t="s">
        <v>46</v>
      </c>
      <c r="H44" s="41"/>
    </row>
    <row r="45" spans="1:8" ht="52.8">
      <c r="A45" t="s">
        <v>51</v>
      </c>
      <c r="E45" s="27" t="s">
        <v>79</v>
      </c>
      <c r="H45" s="41"/>
    </row>
    <row r="46" spans="1:16" ht="26.4">
      <c r="A46" s="17" t="s">
        <v>44</v>
      </c>
      <c r="B46" s="21" t="s">
        <v>41</v>
      </c>
      <c r="C46" s="21" t="s">
        <v>76</v>
      </c>
      <c r="D46" s="17" t="s">
        <v>22</v>
      </c>
      <c r="E46" s="22" t="s">
        <v>80</v>
      </c>
      <c r="F46" s="23" t="s">
        <v>78</v>
      </c>
      <c r="G46" s="24">
        <v>20</v>
      </c>
      <c r="H46" s="40">
        <v>0</v>
      </c>
      <c r="I46" s="25">
        <f>ROUND(ROUND(H46,2)*ROUND(G46,3),2)</f>
        <v>0</v>
      </c>
      <c r="O46">
        <f>(I46*21)/100</f>
        <v>0</v>
      </c>
      <c r="P46" t="s">
        <v>22</v>
      </c>
    </row>
    <row r="47" spans="1:8" ht="13.2">
      <c r="A47" s="26" t="s">
        <v>49</v>
      </c>
      <c r="E47" s="27" t="s">
        <v>46</v>
      </c>
      <c r="H47" s="41"/>
    </row>
    <row r="48" spans="1:8" ht="13.2">
      <c r="A48" s="28" t="s">
        <v>50</v>
      </c>
      <c r="E48" s="29" t="s">
        <v>46</v>
      </c>
      <c r="H48" s="41"/>
    </row>
    <row r="49" spans="1:8" ht="66">
      <c r="A49" t="s">
        <v>51</v>
      </c>
      <c r="E49" s="27" t="s">
        <v>81</v>
      </c>
      <c r="H49" s="41"/>
    </row>
    <row r="50" spans="1:16" ht="26.4">
      <c r="A50" s="17" t="s">
        <v>44</v>
      </c>
      <c r="B50" s="21" t="s">
        <v>82</v>
      </c>
      <c r="C50" s="21" t="s">
        <v>83</v>
      </c>
      <c r="D50" s="17" t="s">
        <v>28</v>
      </c>
      <c r="E50" s="22" t="s">
        <v>84</v>
      </c>
      <c r="F50" s="23" t="s">
        <v>48</v>
      </c>
      <c r="G50" s="24">
        <v>5</v>
      </c>
      <c r="H50" s="40">
        <v>0</v>
      </c>
      <c r="I50" s="25">
        <f>ROUND(ROUND(H50,2)*ROUND(G50,3),2)</f>
        <v>0</v>
      </c>
      <c r="O50">
        <f>(I50*21)/100</f>
        <v>0</v>
      </c>
      <c r="P50" t="s">
        <v>22</v>
      </c>
    </row>
    <row r="51" spans="1:8" ht="13.2">
      <c r="A51" s="26" t="s">
        <v>49</v>
      </c>
      <c r="E51" s="27" t="s">
        <v>46</v>
      </c>
      <c r="H51" s="41"/>
    </row>
    <row r="52" spans="1:8" ht="13.2">
      <c r="A52" s="28" t="s">
        <v>50</v>
      </c>
      <c r="E52" s="29" t="s">
        <v>46</v>
      </c>
      <c r="H52" s="41"/>
    </row>
    <row r="53" spans="1:8" ht="52.8">
      <c r="A53" t="s">
        <v>51</v>
      </c>
      <c r="E53" s="27" t="s">
        <v>85</v>
      </c>
      <c r="H53" s="41"/>
    </row>
    <row r="54" spans="1:16" ht="26.4">
      <c r="A54" s="17" t="s">
        <v>44</v>
      </c>
      <c r="B54" s="21" t="s">
        <v>86</v>
      </c>
      <c r="C54" s="21" t="s">
        <v>83</v>
      </c>
      <c r="D54" s="17" t="s">
        <v>22</v>
      </c>
      <c r="E54" s="22" t="s">
        <v>87</v>
      </c>
      <c r="F54" s="23" t="s">
        <v>48</v>
      </c>
      <c r="G54" s="24">
        <v>5</v>
      </c>
      <c r="H54" s="40">
        <v>0</v>
      </c>
      <c r="I54" s="25">
        <f>ROUND(ROUND(H54,2)*ROUND(G54,3),2)</f>
        <v>0</v>
      </c>
      <c r="O54">
        <f>(I54*21)/100</f>
        <v>0</v>
      </c>
      <c r="P54" t="s">
        <v>22</v>
      </c>
    </row>
    <row r="55" spans="1:8" ht="13.2">
      <c r="A55" s="26" t="s">
        <v>49</v>
      </c>
      <c r="E55" s="27" t="s">
        <v>46</v>
      </c>
      <c r="H55" s="41"/>
    </row>
    <row r="56" spans="1:8" ht="13.2">
      <c r="A56" s="28" t="s">
        <v>50</v>
      </c>
      <c r="E56" s="29" t="s">
        <v>46</v>
      </c>
      <c r="H56" s="41"/>
    </row>
    <row r="57" spans="1:8" ht="52.8">
      <c r="A57" t="s">
        <v>51</v>
      </c>
      <c r="E57" s="27" t="s">
        <v>85</v>
      </c>
      <c r="H57" s="41"/>
    </row>
    <row r="58" spans="1:16" ht="26.4">
      <c r="A58" s="17" t="s">
        <v>44</v>
      </c>
      <c r="B58" s="21" t="s">
        <v>88</v>
      </c>
      <c r="C58" s="21" t="s">
        <v>83</v>
      </c>
      <c r="D58" s="17" t="s">
        <v>21</v>
      </c>
      <c r="E58" s="22" t="s">
        <v>89</v>
      </c>
      <c r="F58" s="23" t="s">
        <v>48</v>
      </c>
      <c r="G58" s="24">
        <v>25</v>
      </c>
      <c r="H58" s="40">
        <v>0</v>
      </c>
      <c r="I58" s="25">
        <f>ROUND(ROUND(H58,2)*ROUND(G58,3),2)</f>
        <v>0</v>
      </c>
      <c r="O58">
        <f>(I58*21)/100</f>
        <v>0</v>
      </c>
      <c r="P58" t="s">
        <v>22</v>
      </c>
    </row>
    <row r="59" spans="1:8" ht="13.2">
      <c r="A59" s="26" t="s">
        <v>49</v>
      </c>
      <c r="E59" s="27" t="s">
        <v>46</v>
      </c>
      <c r="H59" s="41"/>
    </row>
    <row r="60" spans="1:8" ht="13.2">
      <c r="A60" s="28" t="s">
        <v>50</v>
      </c>
      <c r="E60" s="29" t="s">
        <v>46</v>
      </c>
      <c r="H60" s="41"/>
    </row>
    <row r="61" spans="1:8" ht="52.8">
      <c r="A61" t="s">
        <v>51</v>
      </c>
      <c r="E61" s="27" t="s">
        <v>85</v>
      </c>
      <c r="H61" s="41"/>
    </row>
    <row r="62" spans="1:16" ht="26.4">
      <c r="A62" s="17" t="s">
        <v>44</v>
      </c>
      <c r="B62" s="21" t="s">
        <v>90</v>
      </c>
      <c r="C62" s="21" t="s">
        <v>83</v>
      </c>
      <c r="D62" s="17" t="s">
        <v>32</v>
      </c>
      <c r="E62" s="22" t="s">
        <v>91</v>
      </c>
      <c r="F62" s="23" t="s">
        <v>48</v>
      </c>
      <c r="G62" s="24">
        <v>30</v>
      </c>
      <c r="H62" s="40">
        <v>0</v>
      </c>
      <c r="I62" s="25">
        <f>ROUND(ROUND(H62,2)*ROUND(G62,3),2)</f>
        <v>0</v>
      </c>
      <c r="O62">
        <f>(I62*21)/100</f>
        <v>0</v>
      </c>
      <c r="P62" t="s">
        <v>22</v>
      </c>
    </row>
    <row r="63" spans="1:8" ht="13.2">
      <c r="A63" s="26" t="s">
        <v>49</v>
      </c>
      <c r="E63" s="27" t="s">
        <v>46</v>
      </c>
      <c r="H63" s="41"/>
    </row>
    <row r="64" spans="1:8" ht="13.2">
      <c r="A64" s="28" t="s">
        <v>50</v>
      </c>
      <c r="E64" s="29" t="s">
        <v>46</v>
      </c>
      <c r="H64" s="41"/>
    </row>
    <row r="65" spans="1:8" ht="52.8">
      <c r="A65" t="s">
        <v>51</v>
      </c>
      <c r="E65" s="27" t="s">
        <v>85</v>
      </c>
      <c r="H65" s="41"/>
    </row>
    <row r="66" spans="1:16" ht="26.4">
      <c r="A66" s="17" t="s">
        <v>44</v>
      </c>
      <c r="B66" s="21" t="s">
        <v>92</v>
      </c>
      <c r="C66" s="21" t="s">
        <v>83</v>
      </c>
      <c r="D66" s="17" t="s">
        <v>34</v>
      </c>
      <c r="E66" s="22" t="s">
        <v>93</v>
      </c>
      <c r="F66" s="23" t="s">
        <v>48</v>
      </c>
      <c r="G66" s="24">
        <v>50</v>
      </c>
      <c r="H66" s="40">
        <v>0</v>
      </c>
      <c r="I66" s="25">
        <f>ROUND(ROUND(H66,2)*ROUND(G66,3),2)</f>
        <v>0</v>
      </c>
      <c r="O66">
        <f>(I66*21)/100</f>
        <v>0</v>
      </c>
      <c r="P66" t="s">
        <v>22</v>
      </c>
    </row>
    <row r="67" spans="1:8" ht="13.2">
      <c r="A67" s="26" t="s">
        <v>49</v>
      </c>
      <c r="E67" s="27" t="s">
        <v>46</v>
      </c>
      <c r="H67" s="41"/>
    </row>
    <row r="68" spans="1:8" ht="13.2">
      <c r="A68" s="28" t="s">
        <v>50</v>
      </c>
      <c r="E68" s="29" t="s">
        <v>46</v>
      </c>
      <c r="H68" s="41"/>
    </row>
    <row r="69" spans="1:8" ht="52.8">
      <c r="A69" t="s">
        <v>51</v>
      </c>
      <c r="E69" s="27" t="s">
        <v>85</v>
      </c>
      <c r="H69" s="41"/>
    </row>
    <row r="70" spans="1:16" ht="26.4">
      <c r="A70" s="17" t="s">
        <v>44</v>
      </c>
      <c r="B70" s="21" t="s">
        <v>94</v>
      </c>
      <c r="C70" s="21" t="s">
        <v>83</v>
      </c>
      <c r="D70" s="17" t="s">
        <v>36</v>
      </c>
      <c r="E70" s="22" t="s">
        <v>95</v>
      </c>
      <c r="F70" s="23" t="s">
        <v>48</v>
      </c>
      <c r="G70" s="24">
        <v>50</v>
      </c>
      <c r="H70" s="40">
        <v>0</v>
      </c>
      <c r="I70" s="25">
        <f>ROUND(ROUND(H70,2)*ROUND(G70,3),2)</f>
        <v>0</v>
      </c>
      <c r="O70">
        <f>(I70*21)/100</f>
        <v>0</v>
      </c>
      <c r="P70" t="s">
        <v>22</v>
      </c>
    </row>
    <row r="71" spans="1:8" ht="13.2">
      <c r="A71" s="26" t="s">
        <v>49</v>
      </c>
      <c r="E71" s="27" t="s">
        <v>46</v>
      </c>
      <c r="H71" s="41"/>
    </row>
    <row r="72" spans="1:8" ht="13.2">
      <c r="A72" s="28" t="s">
        <v>50</v>
      </c>
      <c r="E72" s="29" t="s">
        <v>46</v>
      </c>
      <c r="H72" s="41"/>
    </row>
    <row r="73" spans="1:8" ht="52.8">
      <c r="A73" t="s">
        <v>51</v>
      </c>
      <c r="E73" s="27" t="s">
        <v>85</v>
      </c>
      <c r="H73" s="41"/>
    </row>
    <row r="74" spans="1:16" ht="26.4">
      <c r="A74" s="17" t="s">
        <v>44</v>
      </c>
      <c r="B74" s="21" t="s">
        <v>96</v>
      </c>
      <c r="C74" s="21" t="s">
        <v>83</v>
      </c>
      <c r="D74" s="17" t="s">
        <v>66</v>
      </c>
      <c r="E74" s="22" t="s">
        <v>97</v>
      </c>
      <c r="F74" s="23" t="s">
        <v>98</v>
      </c>
      <c r="G74" s="24">
        <v>20</v>
      </c>
      <c r="H74" s="40">
        <v>0</v>
      </c>
      <c r="I74" s="25">
        <f>ROUND(ROUND(H74,2)*ROUND(G74,3),2)</f>
        <v>0</v>
      </c>
      <c r="O74">
        <f>(I74*21)/100</f>
        <v>0</v>
      </c>
      <c r="P74" t="s">
        <v>22</v>
      </c>
    </row>
    <row r="75" spans="1:8" ht="13.2">
      <c r="A75" s="26" t="s">
        <v>49</v>
      </c>
      <c r="E75" s="27" t="s">
        <v>46</v>
      </c>
      <c r="H75" s="41"/>
    </row>
    <row r="76" spans="1:8" ht="13.2">
      <c r="A76" s="28" t="s">
        <v>50</v>
      </c>
      <c r="E76" s="29" t="s">
        <v>46</v>
      </c>
      <c r="H76" s="41"/>
    </row>
    <row r="77" spans="1:8" ht="52.8">
      <c r="A77" t="s">
        <v>51</v>
      </c>
      <c r="E77" s="27" t="s">
        <v>85</v>
      </c>
      <c r="H77" s="41"/>
    </row>
    <row r="78" spans="1:16" ht="26.4">
      <c r="A78" s="17" t="s">
        <v>44</v>
      </c>
      <c r="B78" s="21" t="s">
        <v>99</v>
      </c>
      <c r="C78" s="21" t="s">
        <v>83</v>
      </c>
      <c r="D78" s="17" t="s">
        <v>70</v>
      </c>
      <c r="E78" s="22" t="s">
        <v>100</v>
      </c>
      <c r="F78" s="23" t="s">
        <v>98</v>
      </c>
      <c r="G78" s="24">
        <v>10</v>
      </c>
      <c r="H78" s="40">
        <v>0</v>
      </c>
      <c r="I78" s="25">
        <f>ROUND(ROUND(H78,2)*ROUND(G78,3),2)</f>
        <v>0</v>
      </c>
      <c r="O78">
        <f>(I78*21)/100</f>
        <v>0</v>
      </c>
      <c r="P78" t="s">
        <v>22</v>
      </c>
    </row>
    <row r="79" spans="1:8" ht="13.2">
      <c r="A79" s="26" t="s">
        <v>49</v>
      </c>
      <c r="E79" s="27" t="s">
        <v>46</v>
      </c>
      <c r="H79" s="41"/>
    </row>
    <row r="80" spans="1:8" ht="13.2">
      <c r="A80" s="28" t="s">
        <v>50</v>
      </c>
      <c r="E80" s="29" t="s">
        <v>46</v>
      </c>
      <c r="H80" s="41"/>
    </row>
    <row r="81" spans="1:8" ht="52.8">
      <c r="A81" t="s">
        <v>51</v>
      </c>
      <c r="E81" s="27" t="s">
        <v>85</v>
      </c>
      <c r="H81" s="41"/>
    </row>
    <row r="82" spans="1:16" ht="26.4">
      <c r="A82" s="17" t="s">
        <v>44</v>
      </c>
      <c r="B82" s="21" t="s">
        <v>101</v>
      </c>
      <c r="C82" s="21" t="s">
        <v>102</v>
      </c>
      <c r="D82" s="17" t="s">
        <v>46</v>
      </c>
      <c r="E82" s="22" t="s">
        <v>103</v>
      </c>
      <c r="F82" s="23" t="s">
        <v>98</v>
      </c>
      <c r="G82" s="24">
        <v>40</v>
      </c>
      <c r="H82" s="40">
        <v>0</v>
      </c>
      <c r="I82" s="25">
        <f>ROUND(ROUND(H82,2)*ROUND(G82,3),2)</f>
        <v>0</v>
      </c>
      <c r="O82">
        <f>(I82*21)/100</f>
        <v>0</v>
      </c>
      <c r="P82" t="s">
        <v>22</v>
      </c>
    </row>
    <row r="83" spans="1:8" ht="13.2">
      <c r="A83" s="26" t="s">
        <v>49</v>
      </c>
      <c r="E83" s="27" t="s">
        <v>46</v>
      </c>
      <c r="H83" s="41"/>
    </row>
    <row r="84" spans="1:8" ht="13.2">
      <c r="A84" s="28" t="s">
        <v>50</v>
      </c>
      <c r="E84" s="29" t="s">
        <v>46</v>
      </c>
      <c r="H84" s="41"/>
    </row>
    <row r="85" spans="1:8" ht="26.4">
      <c r="A85" t="s">
        <v>51</v>
      </c>
      <c r="E85" s="27" t="s">
        <v>104</v>
      </c>
      <c r="H85" s="41"/>
    </row>
    <row r="86" spans="1:16" ht="13.2">
      <c r="A86" s="17" t="s">
        <v>44</v>
      </c>
      <c r="B86" s="21" t="s">
        <v>105</v>
      </c>
      <c r="C86" s="21" t="s">
        <v>106</v>
      </c>
      <c r="D86" s="17" t="s">
        <v>46</v>
      </c>
      <c r="E86" s="22" t="s">
        <v>107</v>
      </c>
      <c r="F86" s="23" t="s">
        <v>62</v>
      </c>
      <c r="G86" s="24">
        <v>50</v>
      </c>
      <c r="H86" s="40">
        <v>0</v>
      </c>
      <c r="I86" s="25">
        <f>ROUND(ROUND(H86,2)*ROUND(G86,3),2)</f>
        <v>0</v>
      </c>
      <c r="O86">
        <f>(I86*21)/100</f>
        <v>0</v>
      </c>
      <c r="P86" t="s">
        <v>22</v>
      </c>
    </row>
    <row r="87" spans="1:8" ht="13.2">
      <c r="A87" s="26" t="s">
        <v>49</v>
      </c>
      <c r="E87" s="27" t="s">
        <v>46</v>
      </c>
      <c r="H87" s="41"/>
    </row>
    <row r="88" spans="1:8" ht="13.2">
      <c r="A88" s="28" t="s">
        <v>50</v>
      </c>
      <c r="E88" s="29" t="s">
        <v>46</v>
      </c>
      <c r="H88" s="41"/>
    </row>
    <row r="89" spans="1:8" ht="26.4">
      <c r="A89" t="s">
        <v>51</v>
      </c>
      <c r="E89" s="27" t="s">
        <v>108</v>
      </c>
      <c r="H89" s="41"/>
    </row>
    <row r="90" spans="1:16" ht="13.2">
      <c r="A90" s="17" t="s">
        <v>44</v>
      </c>
      <c r="B90" s="21" t="s">
        <v>109</v>
      </c>
      <c r="C90" s="21" t="s">
        <v>110</v>
      </c>
      <c r="D90" s="17" t="s">
        <v>46</v>
      </c>
      <c r="E90" s="22" t="s">
        <v>111</v>
      </c>
      <c r="F90" s="23" t="s">
        <v>62</v>
      </c>
      <c r="G90" s="24">
        <v>50</v>
      </c>
      <c r="H90" s="40">
        <v>0</v>
      </c>
      <c r="I90" s="25">
        <f>ROUND(ROUND(H90,2)*ROUND(G90,3),2)</f>
        <v>0</v>
      </c>
      <c r="O90">
        <f>(I90*21)/100</f>
        <v>0</v>
      </c>
      <c r="P90" t="s">
        <v>22</v>
      </c>
    </row>
    <row r="91" spans="1:8" ht="13.2">
      <c r="A91" s="26" t="s">
        <v>49</v>
      </c>
      <c r="E91" s="27" t="s">
        <v>46</v>
      </c>
      <c r="H91" s="41"/>
    </row>
    <row r="92" spans="1:8" ht="13.2">
      <c r="A92" s="28" t="s">
        <v>50</v>
      </c>
      <c r="E92" s="29" t="s">
        <v>46</v>
      </c>
      <c r="H92" s="41"/>
    </row>
    <row r="93" spans="1:8" ht="26.4">
      <c r="A93" t="s">
        <v>51</v>
      </c>
      <c r="E93" s="27" t="s">
        <v>108</v>
      </c>
      <c r="H93" s="41"/>
    </row>
    <row r="94" spans="1:16" ht="13.2">
      <c r="A94" s="17" t="s">
        <v>44</v>
      </c>
      <c r="B94" s="21" t="s">
        <v>112</v>
      </c>
      <c r="C94" s="21" t="s">
        <v>113</v>
      </c>
      <c r="D94" s="17" t="s">
        <v>46</v>
      </c>
      <c r="E94" s="22" t="s">
        <v>114</v>
      </c>
      <c r="F94" s="23" t="s">
        <v>62</v>
      </c>
      <c r="G94" s="24">
        <v>20</v>
      </c>
      <c r="H94" s="40">
        <v>0</v>
      </c>
      <c r="I94" s="25">
        <f>ROUND(ROUND(H94,2)*ROUND(G94,3),2)</f>
        <v>0</v>
      </c>
      <c r="O94">
        <f>(I94*21)/100</f>
        <v>0</v>
      </c>
      <c r="P94" t="s">
        <v>22</v>
      </c>
    </row>
    <row r="95" spans="1:8" ht="13.2">
      <c r="A95" s="26" t="s">
        <v>49</v>
      </c>
      <c r="E95" s="27" t="s">
        <v>46</v>
      </c>
      <c r="H95" s="41"/>
    </row>
    <row r="96" spans="1:8" ht="13.2">
      <c r="A96" s="28" t="s">
        <v>50</v>
      </c>
      <c r="E96" s="29" t="s">
        <v>46</v>
      </c>
      <c r="H96" s="41"/>
    </row>
    <row r="97" spans="1:8" ht="26.4">
      <c r="A97" t="s">
        <v>51</v>
      </c>
      <c r="E97" s="27" t="s">
        <v>115</v>
      </c>
      <c r="H97" s="41"/>
    </row>
    <row r="98" spans="1:16" ht="13.2">
      <c r="A98" s="17" t="s">
        <v>44</v>
      </c>
      <c r="B98" s="21" t="s">
        <v>116</v>
      </c>
      <c r="C98" s="21" t="s">
        <v>117</v>
      </c>
      <c r="D98" s="17" t="s">
        <v>28</v>
      </c>
      <c r="E98" s="22" t="s">
        <v>118</v>
      </c>
      <c r="F98" s="23" t="s">
        <v>78</v>
      </c>
      <c r="G98" s="24">
        <v>300</v>
      </c>
      <c r="H98" s="40">
        <v>0</v>
      </c>
      <c r="I98" s="25">
        <f>ROUND(ROUND(H98,2)*ROUND(G98,3),2)</f>
        <v>0</v>
      </c>
      <c r="O98">
        <f>(I98*21)/100</f>
        <v>0</v>
      </c>
      <c r="P98" t="s">
        <v>22</v>
      </c>
    </row>
    <row r="99" spans="1:8" ht="13.2">
      <c r="A99" s="26" t="s">
        <v>49</v>
      </c>
      <c r="E99" s="27" t="s">
        <v>46</v>
      </c>
      <c r="H99" s="41"/>
    </row>
    <row r="100" spans="1:8" ht="13.2">
      <c r="A100" s="28" t="s">
        <v>50</v>
      </c>
      <c r="E100" s="29" t="s">
        <v>46</v>
      </c>
      <c r="H100" s="41"/>
    </row>
    <row r="101" spans="1:8" ht="52.8">
      <c r="A101" t="s">
        <v>51</v>
      </c>
      <c r="E101" s="27" t="s">
        <v>119</v>
      </c>
      <c r="H101" s="41"/>
    </row>
    <row r="102" spans="1:16" ht="13.2">
      <c r="A102" s="17" t="s">
        <v>44</v>
      </c>
      <c r="B102" s="21" t="s">
        <v>120</v>
      </c>
      <c r="C102" s="21" t="s">
        <v>117</v>
      </c>
      <c r="D102" s="17" t="s">
        <v>22</v>
      </c>
      <c r="E102" s="22" t="s">
        <v>121</v>
      </c>
      <c r="F102" s="23" t="s">
        <v>78</v>
      </c>
      <c r="G102" s="24">
        <v>200</v>
      </c>
      <c r="H102" s="40">
        <v>0</v>
      </c>
      <c r="I102" s="25">
        <f>ROUND(ROUND(H102,2)*ROUND(G102,3),2)</f>
        <v>0</v>
      </c>
      <c r="O102">
        <f>(I102*21)/100</f>
        <v>0</v>
      </c>
      <c r="P102" t="s">
        <v>22</v>
      </c>
    </row>
    <row r="103" spans="1:8" ht="13.2">
      <c r="A103" s="26" t="s">
        <v>49</v>
      </c>
      <c r="E103" s="27" t="s">
        <v>46</v>
      </c>
      <c r="H103" s="41"/>
    </row>
    <row r="104" spans="1:8" ht="13.2">
      <c r="A104" s="28" t="s">
        <v>50</v>
      </c>
      <c r="E104" s="29" t="s">
        <v>46</v>
      </c>
      <c r="H104" s="41"/>
    </row>
    <row r="105" spans="1:8" ht="52.8">
      <c r="A105" t="s">
        <v>51</v>
      </c>
      <c r="E105" s="27" t="s">
        <v>119</v>
      </c>
      <c r="H105" s="41"/>
    </row>
    <row r="106" spans="1:16" ht="13.2">
      <c r="A106" s="17" t="s">
        <v>44</v>
      </c>
      <c r="B106" s="21" t="s">
        <v>122</v>
      </c>
      <c r="C106" s="21" t="s">
        <v>117</v>
      </c>
      <c r="D106" s="17" t="s">
        <v>21</v>
      </c>
      <c r="E106" s="22" t="s">
        <v>123</v>
      </c>
      <c r="F106" s="23" t="s">
        <v>78</v>
      </c>
      <c r="G106" s="24">
        <v>100</v>
      </c>
      <c r="H106" s="40">
        <v>0</v>
      </c>
      <c r="I106" s="25">
        <f>ROUND(ROUND(H106,2)*ROUND(G106,3),2)</f>
        <v>0</v>
      </c>
      <c r="O106">
        <f>(I106*21)/100</f>
        <v>0</v>
      </c>
      <c r="P106" t="s">
        <v>22</v>
      </c>
    </row>
    <row r="107" spans="1:8" ht="13.2">
      <c r="A107" s="26" t="s">
        <v>49</v>
      </c>
      <c r="E107" s="27" t="s">
        <v>46</v>
      </c>
      <c r="H107" s="41"/>
    </row>
    <row r="108" spans="1:8" ht="13.2">
      <c r="A108" s="28" t="s">
        <v>50</v>
      </c>
      <c r="E108" s="29" t="s">
        <v>46</v>
      </c>
      <c r="H108" s="41"/>
    </row>
    <row r="109" spans="1:8" ht="52.8">
      <c r="A109" t="s">
        <v>51</v>
      </c>
      <c r="E109" s="27" t="s">
        <v>119</v>
      </c>
      <c r="H109" s="41"/>
    </row>
    <row r="110" spans="1:16" ht="13.2">
      <c r="A110" s="17" t="s">
        <v>44</v>
      </c>
      <c r="B110" s="21" t="s">
        <v>124</v>
      </c>
      <c r="C110" s="21" t="s">
        <v>125</v>
      </c>
      <c r="D110" s="17" t="s">
        <v>46</v>
      </c>
      <c r="E110" s="22" t="s">
        <v>126</v>
      </c>
      <c r="F110" s="23" t="s">
        <v>98</v>
      </c>
      <c r="G110" s="24">
        <v>50</v>
      </c>
      <c r="H110" s="40">
        <v>0</v>
      </c>
      <c r="I110" s="25">
        <f>ROUND(ROUND(H110,2)*ROUND(G110,3),2)</f>
        <v>0</v>
      </c>
      <c r="O110">
        <f>(I110*21)/100</f>
        <v>0</v>
      </c>
      <c r="P110" t="s">
        <v>22</v>
      </c>
    </row>
    <row r="111" spans="1:8" ht="13.2">
      <c r="A111" s="26" t="s">
        <v>49</v>
      </c>
      <c r="E111" s="27" t="s">
        <v>46</v>
      </c>
      <c r="H111" s="41"/>
    </row>
    <row r="112" spans="1:8" ht="13.2">
      <c r="A112" s="28" t="s">
        <v>50</v>
      </c>
      <c r="E112" s="29" t="s">
        <v>46</v>
      </c>
      <c r="H112" s="41"/>
    </row>
    <row r="113" spans="1:8" ht="52.8">
      <c r="A113" t="s">
        <v>51</v>
      </c>
      <c r="E113" s="27" t="s">
        <v>127</v>
      </c>
      <c r="H113" s="41"/>
    </row>
    <row r="114" spans="1:16" ht="13.2">
      <c r="A114" s="17" t="s">
        <v>44</v>
      </c>
      <c r="B114" s="21" t="s">
        <v>128</v>
      </c>
      <c r="C114" s="21" t="s">
        <v>129</v>
      </c>
      <c r="D114" s="17" t="s">
        <v>46</v>
      </c>
      <c r="E114" s="22" t="s">
        <v>130</v>
      </c>
      <c r="F114" s="23" t="s">
        <v>98</v>
      </c>
      <c r="G114" s="24">
        <v>200</v>
      </c>
      <c r="H114" s="40">
        <v>0</v>
      </c>
      <c r="I114" s="25">
        <f>ROUND(ROUND(H114,2)*ROUND(G114,3),2)</f>
        <v>0</v>
      </c>
      <c r="O114">
        <f>(I114*21)/100</f>
        <v>0</v>
      </c>
      <c r="P114" t="s">
        <v>22</v>
      </c>
    </row>
    <row r="115" spans="1:8" ht="13.2">
      <c r="A115" s="26" t="s">
        <v>49</v>
      </c>
      <c r="E115" s="27" t="s">
        <v>46</v>
      </c>
      <c r="H115" s="41"/>
    </row>
    <row r="116" spans="1:8" ht="13.2">
      <c r="A116" s="28" t="s">
        <v>50</v>
      </c>
      <c r="E116" s="29" t="s">
        <v>46</v>
      </c>
      <c r="H116" s="41"/>
    </row>
    <row r="117" spans="1:8" ht="39.6">
      <c r="A117" t="s">
        <v>51</v>
      </c>
      <c r="E117" s="27" t="s">
        <v>131</v>
      </c>
      <c r="H117" s="41"/>
    </row>
    <row r="118" spans="1:16" ht="26.4">
      <c r="A118" s="17" t="s">
        <v>44</v>
      </c>
      <c r="B118" s="21" t="s">
        <v>132</v>
      </c>
      <c r="C118" s="21" t="s">
        <v>133</v>
      </c>
      <c r="D118" s="17" t="s">
        <v>28</v>
      </c>
      <c r="E118" s="22" t="s">
        <v>134</v>
      </c>
      <c r="F118" s="23" t="s">
        <v>98</v>
      </c>
      <c r="G118" s="24">
        <v>100</v>
      </c>
      <c r="H118" s="40">
        <v>0</v>
      </c>
      <c r="I118" s="25">
        <f>ROUND(ROUND(H118,2)*ROUND(G118,3),2)</f>
        <v>0</v>
      </c>
      <c r="O118">
        <f>(I118*21)/100</f>
        <v>0</v>
      </c>
      <c r="P118" t="s">
        <v>22</v>
      </c>
    </row>
    <row r="119" spans="1:8" ht="13.2">
      <c r="A119" s="26" t="s">
        <v>49</v>
      </c>
      <c r="E119" s="27" t="s">
        <v>46</v>
      </c>
      <c r="H119" s="41"/>
    </row>
    <row r="120" spans="1:8" ht="13.2">
      <c r="A120" s="28" t="s">
        <v>50</v>
      </c>
      <c r="E120" s="29" t="s">
        <v>46</v>
      </c>
      <c r="H120" s="41"/>
    </row>
    <row r="121" spans="1:8" ht="369.6">
      <c r="A121" t="s">
        <v>51</v>
      </c>
      <c r="E121" s="27" t="s">
        <v>135</v>
      </c>
      <c r="H121" s="41"/>
    </row>
    <row r="122" spans="1:16" ht="13.2">
      <c r="A122" s="17" t="s">
        <v>44</v>
      </c>
      <c r="B122" s="21" t="s">
        <v>136</v>
      </c>
      <c r="C122" s="21" t="s">
        <v>133</v>
      </c>
      <c r="D122" s="17" t="s">
        <v>22</v>
      </c>
      <c r="E122" s="22" t="s">
        <v>137</v>
      </c>
      <c r="F122" s="23" t="s">
        <v>98</v>
      </c>
      <c r="G122" s="24">
        <v>50</v>
      </c>
      <c r="H122" s="40">
        <v>0</v>
      </c>
      <c r="I122" s="25">
        <f>ROUND(ROUND(H122,2)*ROUND(G122,3),2)</f>
        <v>0</v>
      </c>
      <c r="O122">
        <f>(I122*21)/100</f>
        <v>0</v>
      </c>
      <c r="P122" t="s">
        <v>22</v>
      </c>
    </row>
    <row r="123" spans="1:8" ht="13.2">
      <c r="A123" s="26" t="s">
        <v>49</v>
      </c>
      <c r="E123" s="27" t="s">
        <v>46</v>
      </c>
      <c r="G123">
        <v>0</v>
      </c>
      <c r="H123" s="41"/>
    </row>
    <row r="124" spans="1:8" ht="13.2">
      <c r="A124" s="28" t="s">
        <v>50</v>
      </c>
      <c r="E124" s="29" t="s">
        <v>46</v>
      </c>
      <c r="H124" s="41"/>
    </row>
    <row r="125" spans="1:8" ht="369.6">
      <c r="A125" t="s">
        <v>51</v>
      </c>
      <c r="E125" s="27" t="s">
        <v>138</v>
      </c>
      <c r="H125" s="41"/>
    </row>
    <row r="126" spans="1:16" ht="13.2">
      <c r="A126" s="17" t="s">
        <v>44</v>
      </c>
      <c r="B126" s="21" t="s">
        <v>139</v>
      </c>
      <c r="C126" s="21" t="s">
        <v>140</v>
      </c>
      <c r="D126" s="17" t="s">
        <v>28</v>
      </c>
      <c r="E126" s="22" t="s">
        <v>141</v>
      </c>
      <c r="F126" s="23" t="s">
        <v>48</v>
      </c>
      <c r="G126" s="24">
        <v>100</v>
      </c>
      <c r="H126" s="40">
        <v>0</v>
      </c>
      <c r="I126" s="25">
        <f>ROUND(ROUND(H126,2)*ROUND(G126,3),2)</f>
        <v>0</v>
      </c>
      <c r="O126">
        <f>(I126*21)/100</f>
        <v>0</v>
      </c>
      <c r="P126" t="s">
        <v>22</v>
      </c>
    </row>
    <row r="127" spans="1:8" ht="13.2">
      <c r="A127" s="26" t="s">
        <v>49</v>
      </c>
      <c r="E127" s="27" t="s">
        <v>46</v>
      </c>
      <c r="H127" s="41"/>
    </row>
    <row r="128" spans="1:8" ht="13.2">
      <c r="A128" s="28" t="s">
        <v>50</v>
      </c>
      <c r="E128" s="29" t="s">
        <v>46</v>
      </c>
      <c r="H128" s="41"/>
    </row>
    <row r="129" spans="1:8" ht="26.4">
      <c r="A129" t="s">
        <v>51</v>
      </c>
      <c r="E129" s="27" t="s">
        <v>142</v>
      </c>
      <c r="H129" s="41"/>
    </row>
    <row r="130" spans="1:16" ht="13.2">
      <c r="A130" s="17" t="s">
        <v>44</v>
      </c>
      <c r="B130" s="21" t="s">
        <v>143</v>
      </c>
      <c r="C130" s="21" t="s">
        <v>144</v>
      </c>
      <c r="D130" s="17" t="s">
        <v>46</v>
      </c>
      <c r="E130" s="22" t="s">
        <v>145</v>
      </c>
      <c r="F130" s="23" t="s">
        <v>78</v>
      </c>
      <c r="G130" s="24">
        <v>60</v>
      </c>
      <c r="H130" s="40">
        <v>0</v>
      </c>
      <c r="I130" s="25">
        <f>ROUND(ROUND(H130,2)*ROUND(G130,3),2)</f>
        <v>0</v>
      </c>
      <c r="O130">
        <f>(I130*21)/100</f>
        <v>0</v>
      </c>
      <c r="P130" t="s">
        <v>22</v>
      </c>
    </row>
    <row r="131" spans="1:8" ht="13.2">
      <c r="A131" s="26" t="s">
        <v>49</v>
      </c>
      <c r="E131" s="27" t="s">
        <v>46</v>
      </c>
      <c r="H131" s="41"/>
    </row>
    <row r="132" spans="1:8" ht="13.2">
      <c r="A132" s="28" t="s">
        <v>50</v>
      </c>
      <c r="E132" s="29" t="s">
        <v>46</v>
      </c>
      <c r="H132" s="41"/>
    </row>
    <row r="133" spans="1:8" ht="26.4">
      <c r="A133" t="s">
        <v>51</v>
      </c>
      <c r="E133" s="27" t="s">
        <v>146</v>
      </c>
      <c r="H133" s="41"/>
    </row>
    <row r="134" spans="1:16" ht="13.2">
      <c r="A134" s="17" t="s">
        <v>44</v>
      </c>
      <c r="B134" s="21" t="s">
        <v>147</v>
      </c>
      <c r="C134" s="21" t="s">
        <v>148</v>
      </c>
      <c r="D134" s="17" t="s">
        <v>46</v>
      </c>
      <c r="E134" s="22" t="s">
        <v>149</v>
      </c>
      <c r="F134" s="23" t="s">
        <v>78</v>
      </c>
      <c r="G134" s="24">
        <v>20</v>
      </c>
      <c r="H134" s="40">
        <v>0</v>
      </c>
      <c r="I134" s="25">
        <f>ROUND(ROUND(H134,2)*ROUND(G134,3),2)</f>
        <v>0</v>
      </c>
      <c r="O134">
        <f>(I134*21)/100</f>
        <v>0</v>
      </c>
      <c r="P134" t="s">
        <v>22</v>
      </c>
    </row>
    <row r="135" spans="1:8" ht="13.2">
      <c r="A135" s="26" t="s">
        <v>49</v>
      </c>
      <c r="E135" s="27" t="s">
        <v>46</v>
      </c>
      <c r="H135" s="41"/>
    </row>
    <row r="136" spans="1:8" ht="13.2">
      <c r="A136" s="28" t="s">
        <v>50</v>
      </c>
      <c r="E136" s="29" t="s">
        <v>46</v>
      </c>
      <c r="H136" s="41"/>
    </row>
    <row r="137" spans="1:8" ht="26.4">
      <c r="A137" t="s">
        <v>51</v>
      </c>
      <c r="E137" s="27" t="s">
        <v>146</v>
      </c>
      <c r="H137" s="41"/>
    </row>
    <row r="138" spans="1:16" ht="13.2">
      <c r="A138" s="17" t="s">
        <v>44</v>
      </c>
      <c r="B138" s="21" t="s">
        <v>150</v>
      </c>
      <c r="C138" s="21" t="s">
        <v>151</v>
      </c>
      <c r="D138" s="17" t="s">
        <v>46</v>
      </c>
      <c r="E138" s="22" t="s">
        <v>152</v>
      </c>
      <c r="F138" s="23" t="s">
        <v>62</v>
      </c>
      <c r="G138" s="24">
        <v>20</v>
      </c>
      <c r="H138" s="40">
        <v>0</v>
      </c>
      <c r="I138" s="25">
        <f>ROUND(ROUND(H138,2)*ROUND(G138,3),2)</f>
        <v>0</v>
      </c>
      <c r="O138">
        <f>(I138*21)/100</f>
        <v>0</v>
      </c>
      <c r="P138" t="s">
        <v>22</v>
      </c>
    </row>
    <row r="139" spans="1:8" ht="13.2">
      <c r="A139" s="26" t="s">
        <v>49</v>
      </c>
      <c r="E139" s="27" t="s">
        <v>46</v>
      </c>
      <c r="H139" s="41"/>
    </row>
    <row r="140" spans="1:8" ht="13.2">
      <c r="A140" s="28" t="s">
        <v>50</v>
      </c>
      <c r="E140" s="29" t="s">
        <v>46</v>
      </c>
      <c r="H140" s="41"/>
    </row>
    <row r="141" spans="1:8" ht="26.4">
      <c r="A141" t="s">
        <v>51</v>
      </c>
      <c r="E141" s="27" t="s">
        <v>146</v>
      </c>
      <c r="H141" s="41"/>
    </row>
    <row r="142" spans="1:16" ht="26.4">
      <c r="A142" s="17" t="s">
        <v>44</v>
      </c>
      <c r="B142" s="21" t="s">
        <v>153</v>
      </c>
      <c r="C142" s="21" t="s">
        <v>154</v>
      </c>
      <c r="D142" s="17" t="s">
        <v>28</v>
      </c>
      <c r="E142" s="22" t="s">
        <v>155</v>
      </c>
      <c r="F142" s="23" t="s">
        <v>62</v>
      </c>
      <c r="G142" s="24">
        <v>5</v>
      </c>
      <c r="H142" s="40">
        <v>0</v>
      </c>
      <c r="I142" s="25">
        <f>ROUND(ROUND(H142,2)*ROUND(G142,3),2)</f>
        <v>0</v>
      </c>
      <c r="O142">
        <f>(I142*21)/100</f>
        <v>0</v>
      </c>
      <c r="P142" t="s">
        <v>22</v>
      </c>
    </row>
    <row r="143" spans="1:8" ht="13.2">
      <c r="A143" s="26" t="s">
        <v>49</v>
      </c>
      <c r="E143" s="27" t="s">
        <v>46</v>
      </c>
      <c r="H143" s="41"/>
    </row>
    <row r="144" spans="1:8" ht="13.2">
      <c r="A144" s="28" t="s">
        <v>50</v>
      </c>
      <c r="E144" s="29" t="s">
        <v>46</v>
      </c>
      <c r="H144" s="41"/>
    </row>
    <row r="145" spans="1:8" ht="26.4">
      <c r="A145" t="s">
        <v>51</v>
      </c>
      <c r="E145" s="27" t="s">
        <v>146</v>
      </c>
      <c r="H145" s="41"/>
    </row>
    <row r="146" spans="1:16" ht="13.2">
      <c r="A146" s="17" t="s">
        <v>44</v>
      </c>
      <c r="B146" s="21" t="s">
        <v>156</v>
      </c>
      <c r="C146" s="21" t="s">
        <v>157</v>
      </c>
      <c r="D146" s="17" t="s">
        <v>28</v>
      </c>
      <c r="E146" s="22" t="s">
        <v>158</v>
      </c>
      <c r="F146" s="23" t="s">
        <v>98</v>
      </c>
      <c r="G146" s="24">
        <v>60</v>
      </c>
      <c r="H146" s="40">
        <v>0</v>
      </c>
      <c r="I146" s="25">
        <f>ROUND(ROUND(H146,2)*ROUND(G146,3),2)</f>
        <v>0</v>
      </c>
      <c r="O146">
        <f>(I146*21)/100</f>
        <v>0</v>
      </c>
      <c r="P146" t="s">
        <v>22</v>
      </c>
    </row>
    <row r="147" spans="1:8" ht="13.2">
      <c r="A147" s="26" t="s">
        <v>49</v>
      </c>
      <c r="E147" s="27" t="s">
        <v>46</v>
      </c>
      <c r="H147" s="41"/>
    </row>
    <row r="148" spans="1:8" ht="13.2">
      <c r="A148" s="28" t="s">
        <v>50</v>
      </c>
      <c r="E148" s="29" t="s">
        <v>46</v>
      </c>
      <c r="H148" s="41"/>
    </row>
    <row r="149" spans="1:8" ht="316.8">
      <c r="A149" t="s">
        <v>51</v>
      </c>
      <c r="E149" s="27" t="s">
        <v>159</v>
      </c>
      <c r="H149" s="41"/>
    </row>
    <row r="150" spans="1:16" ht="13.2">
      <c r="A150" s="17" t="s">
        <v>44</v>
      </c>
      <c r="B150" s="21" t="s">
        <v>160</v>
      </c>
      <c r="C150" s="21" t="s">
        <v>157</v>
      </c>
      <c r="D150" s="17" t="s">
        <v>22</v>
      </c>
      <c r="E150" s="22" t="s">
        <v>161</v>
      </c>
      <c r="F150" s="23" t="s">
        <v>98</v>
      </c>
      <c r="G150" s="24">
        <v>30</v>
      </c>
      <c r="H150" s="40">
        <v>0</v>
      </c>
      <c r="I150" s="25">
        <f>ROUND(ROUND(H150,2)*ROUND(G150,3),2)</f>
        <v>0</v>
      </c>
      <c r="O150">
        <f>(I150*21)/100</f>
        <v>0</v>
      </c>
      <c r="P150" t="s">
        <v>22</v>
      </c>
    </row>
    <row r="151" spans="1:8" ht="13.2">
      <c r="A151" s="26" t="s">
        <v>49</v>
      </c>
      <c r="E151" s="27" t="s">
        <v>46</v>
      </c>
      <c r="H151" s="41"/>
    </row>
    <row r="152" spans="1:8" ht="13.2">
      <c r="A152" s="28" t="s">
        <v>50</v>
      </c>
      <c r="E152" s="29" t="s">
        <v>46</v>
      </c>
      <c r="H152" s="41"/>
    </row>
    <row r="153" spans="1:8" ht="316.8">
      <c r="A153" t="s">
        <v>51</v>
      </c>
      <c r="E153" s="27" t="s">
        <v>162</v>
      </c>
      <c r="H153" s="41"/>
    </row>
    <row r="154" spans="1:16" ht="13.2">
      <c r="A154" s="17" t="s">
        <v>44</v>
      </c>
      <c r="B154" s="21" t="s">
        <v>163</v>
      </c>
      <c r="C154" s="21" t="s">
        <v>164</v>
      </c>
      <c r="D154" s="17" t="s">
        <v>46</v>
      </c>
      <c r="E154" s="22" t="s">
        <v>165</v>
      </c>
      <c r="F154" s="23" t="s">
        <v>166</v>
      </c>
      <c r="G154" s="24">
        <v>50</v>
      </c>
      <c r="H154" s="40">
        <v>0</v>
      </c>
      <c r="I154" s="25">
        <f>ROUND(ROUND(H154,2)*ROUND(G154,3),2)</f>
        <v>0</v>
      </c>
      <c r="O154">
        <f>(I154*21)/100</f>
        <v>0</v>
      </c>
      <c r="P154" t="s">
        <v>22</v>
      </c>
    </row>
    <row r="155" spans="1:8" ht="13.2">
      <c r="A155" s="26" t="s">
        <v>49</v>
      </c>
      <c r="E155" s="27" t="s">
        <v>46</v>
      </c>
      <c r="H155" s="41"/>
    </row>
    <row r="156" spans="1:8" ht="13.2">
      <c r="A156" s="28" t="s">
        <v>50</v>
      </c>
      <c r="E156" s="29" t="s">
        <v>46</v>
      </c>
      <c r="H156" s="41"/>
    </row>
    <row r="157" spans="1:8" ht="26.4">
      <c r="A157" t="s">
        <v>51</v>
      </c>
      <c r="E157" s="27" t="s">
        <v>167</v>
      </c>
      <c r="H157" s="41"/>
    </row>
    <row r="158" spans="1:16" ht="13.2">
      <c r="A158" s="17" t="s">
        <v>44</v>
      </c>
      <c r="B158" s="21" t="s">
        <v>168</v>
      </c>
      <c r="C158" s="21" t="s">
        <v>169</v>
      </c>
      <c r="D158" s="17" t="s">
        <v>28</v>
      </c>
      <c r="E158" s="22" t="s">
        <v>170</v>
      </c>
      <c r="F158" s="23" t="s">
        <v>166</v>
      </c>
      <c r="G158" s="24">
        <v>50</v>
      </c>
      <c r="H158" s="40">
        <v>0</v>
      </c>
      <c r="I158" s="25">
        <f>ROUND(ROUND(H158,2)*ROUND(G158,3),2)</f>
        <v>0</v>
      </c>
      <c r="O158">
        <f>(I158*21)/100</f>
        <v>0</v>
      </c>
      <c r="P158" t="s">
        <v>22</v>
      </c>
    </row>
    <row r="159" spans="1:8" ht="13.2">
      <c r="A159" s="26" t="s">
        <v>49</v>
      </c>
      <c r="E159" s="27" t="s">
        <v>46</v>
      </c>
      <c r="H159" s="41"/>
    </row>
    <row r="160" spans="1:8" ht="13.2">
      <c r="A160" s="28" t="s">
        <v>50</v>
      </c>
      <c r="E160" s="29" t="s">
        <v>46</v>
      </c>
      <c r="H160" s="41"/>
    </row>
    <row r="161" spans="1:8" ht="52.8">
      <c r="A161" t="s">
        <v>51</v>
      </c>
      <c r="E161" s="27" t="s">
        <v>171</v>
      </c>
      <c r="H161" s="41"/>
    </row>
    <row r="162" spans="1:16" ht="13.2">
      <c r="A162" s="17" t="s">
        <v>44</v>
      </c>
      <c r="B162" s="21" t="s">
        <v>172</v>
      </c>
      <c r="C162" s="21" t="s">
        <v>169</v>
      </c>
      <c r="D162" s="17" t="s">
        <v>22</v>
      </c>
      <c r="E162" s="22" t="s">
        <v>173</v>
      </c>
      <c r="F162" s="23" t="s">
        <v>62</v>
      </c>
      <c r="G162" s="24">
        <v>5</v>
      </c>
      <c r="H162" s="40">
        <v>0</v>
      </c>
      <c r="I162" s="25">
        <f>ROUND(ROUND(H162,2)*ROUND(G162,3),2)</f>
        <v>0</v>
      </c>
      <c r="O162">
        <f>(I162*21)/100</f>
        <v>0</v>
      </c>
      <c r="P162" t="s">
        <v>22</v>
      </c>
    </row>
    <row r="163" spans="1:8" ht="13.2">
      <c r="A163" s="26" t="s">
        <v>49</v>
      </c>
      <c r="E163" s="27" t="s">
        <v>46</v>
      </c>
      <c r="H163" s="41"/>
    </row>
    <row r="164" spans="1:8" ht="13.2">
      <c r="A164" s="28" t="s">
        <v>50</v>
      </c>
      <c r="E164" s="29" t="s">
        <v>46</v>
      </c>
      <c r="H164" s="41"/>
    </row>
    <row r="165" spans="1:8" ht="39.6">
      <c r="A165" t="s">
        <v>51</v>
      </c>
      <c r="E165" s="27" t="s">
        <v>174</v>
      </c>
      <c r="H165" s="41"/>
    </row>
    <row r="166" spans="1:16" ht="13.2">
      <c r="A166" s="17" t="s">
        <v>44</v>
      </c>
      <c r="B166" s="21" t="s">
        <v>175</v>
      </c>
      <c r="C166" s="21" t="s">
        <v>169</v>
      </c>
      <c r="D166" s="17" t="s">
        <v>21</v>
      </c>
      <c r="E166" s="22" t="s">
        <v>176</v>
      </c>
      <c r="F166" s="23" t="s">
        <v>62</v>
      </c>
      <c r="G166" s="24">
        <v>3</v>
      </c>
      <c r="H166" s="40">
        <v>0</v>
      </c>
      <c r="I166" s="25">
        <f>ROUND(ROUND(H166,2)*ROUND(G166,3),2)</f>
        <v>0</v>
      </c>
      <c r="O166">
        <f>(I166*21)/100</f>
        <v>0</v>
      </c>
      <c r="P166" t="s">
        <v>22</v>
      </c>
    </row>
    <row r="167" spans="1:8" ht="13.2">
      <c r="A167" s="26" t="s">
        <v>49</v>
      </c>
      <c r="E167" s="27" t="s">
        <v>46</v>
      </c>
      <c r="H167" s="41"/>
    </row>
    <row r="168" spans="1:8" ht="13.2">
      <c r="A168" s="28" t="s">
        <v>50</v>
      </c>
      <c r="E168" s="29" t="s">
        <v>46</v>
      </c>
      <c r="H168" s="41"/>
    </row>
    <row r="169" spans="1:8" ht="39.6">
      <c r="A169" t="s">
        <v>51</v>
      </c>
      <c r="E169" s="27" t="s">
        <v>174</v>
      </c>
      <c r="H169" s="41"/>
    </row>
    <row r="170" spans="1:16" ht="13.2">
      <c r="A170" s="17" t="s">
        <v>44</v>
      </c>
      <c r="B170" s="21" t="s">
        <v>177</v>
      </c>
      <c r="C170" s="21" t="s">
        <v>178</v>
      </c>
      <c r="D170" s="17" t="s">
        <v>28</v>
      </c>
      <c r="E170" s="22" t="s">
        <v>179</v>
      </c>
      <c r="F170" s="23" t="s">
        <v>98</v>
      </c>
      <c r="G170" s="24">
        <v>60</v>
      </c>
      <c r="H170" s="40">
        <v>0</v>
      </c>
      <c r="I170" s="25">
        <f>ROUND(ROUND(H170,2)*ROUND(G170,3),2)</f>
        <v>0</v>
      </c>
      <c r="O170">
        <f>(I170*21)/100</f>
        <v>0</v>
      </c>
      <c r="P170" t="s">
        <v>22</v>
      </c>
    </row>
    <row r="171" spans="1:8" ht="13.2">
      <c r="A171" s="26" t="s">
        <v>49</v>
      </c>
      <c r="E171" s="27" t="s">
        <v>46</v>
      </c>
      <c r="H171" s="41"/>
    </row>
    <row r="172" spans="1:8" ht="13.2">
      <c r="A172" s="28" t="s">
        <v>50</v>
      </c>
      <c r="E172" s="29" t="s">
        <v>46</v>
      </c>
      <c r="H172" s="41"/>
    </row>
    <row r="173" spans="1:8" ht="237.6">
      <c r="A173" t="s">
        <v>51</v>
      </c>
      <c r="E173" s="27" t="s">
        <v>180</v>
      </c>
      <c r="H173" s="41"/>
    </row>
    <row r="174" spans="1:16" ht="13.2">
      <c r="A174" s="17" t="s">
        <v>44</v>
      </c>
      <c r="B174" s="21" t="s">
        <v>181</v>
      </c>
      <c r="C174" s="21" t="s">
        <v>178</v>
      </c>
      <c r="D174" s="17" t="s">
        <v>22</v>
      </c>
      <c r="E174" s="22" t="s">
        <v>182</v>
      </c>
      <c r="F174" s="23" t="s">
        <v>98</v>
      </c>
      <c r="G174" s="24">
        <v>50</v>
      </c>
      <c r="H174" s="40">
        <v>0</v>
      </c>
      <c r="I174" s="25">
        <f>ROUND(ROUND(H174,2)*ROUND(G174,3),2)</f>
        <v>0</v>
      </c>
      <c r="O174">
        <f>(I174*21)/100</f>
        <v>0</v>
      </c>
      <c r="P174" t="s">
        <v>22</v>
      </c>
    </row>
    <row r="175" spans="1:8" ht="13.2">
      <c r="A175" s="26" t="s">
        <v>49</v>
      </c>
      <c r="E175" s="27" t="s">
        <v>46</v>
      </c>
      <c r="H175" s="41"/>
    </row>
    <row r="176" spans="1:8" ht="13.2">
      <c r="A176" s="28" t="s">
        <v>50</v>
      </c>
      <c r="E176" s="29" t="s">
        <v>46</v>
      </c>
      <c r="H176" s="41"/>
    </row>
    <row r="177" spans="1:8" ht="237.6">
      <c r="A177" t="s">
        <v>51</v>
      </c>
      <c r="E177" s="27" t="s">
        <v>183</v>
      </c>
      <c r="H177" s="41"/>
    </row>
    <row r="178" spans="1:16" ht="13.2">
      <c r="A178" s="17" t="s">
        <v>44</v>
      </c>
      <c r="B178" s="21" t="s">
        <v>184</v>
      </c>
      <c r="C178" s="21" t="s">
        <v>185</v>
      </c>
      <c r="D178" s="17" t="s">
        <v>46</v>
      </c>
      <c r="E178" s="22" t="s">
        <v>186</v>
      </c>
      <c r="F178" s="23" t="s">
        <v>98</v>
      </c>
      <c r="G178" s="24">
        <v>15</v>
      </c>
      <c r="H178" s="40">
        <v>0</v>
      </c>
      <c r="I178" s="25">
        <f>ROUND(ROUND(H178,2)*ROUND(G178,3),2)</f>
        <v>0</v>
      </c>
      <c r="O178">
        <f>(I178*21)/100</f>
        <v>0</v>
      </c>
      <c r="P178" t="s">
        <v>22</v>
      </c>
    </row>
    <row r="179" spans="1:8" ht="13.2">
      <c r="A179" s="26" t="s">
        <v>49</v>
      </c>
      <c r="E179" s="27" t="s">
        <v>46</v>
      </c>
      <c r="H179" s="41"/>
    </row>
    <row r="180" spans="1:8" ht="13.2">
      <c r="A180" s="28" t="s">
        <v>50</v>
      </c>
      <c r="E180" s="29" t="s">
        <v>46</v>
      </c>
      <c r="H180" s="41"/>
    </row>
    <row r="181" spans="1:8" ht="290.4">
      <c r="A181" t="s">
        <v>51</v>
      </c>
      <c r="E181" s="27" t="s">
        <v>187</v>
      </c>
      <c r="H181" s="41"/>
    </row>
    <row r="182" spans="1:16" ht="13.2">
      <c r="A182" s="17" t="s">
        <v>44</v>
      </c>
      <c r="B182" s="21" t="s">
        <v>188</v>
      </c>
      <c r="C182" s="21" t="s">
        <v>189</v>
      </c>
      <c r="D182" s="17" t="s">
        <v>28</v>
      </c>
      <c r="E182" s="22" t="s">
        <v>190</v>
      </c>
      <c r="F182" s="23" t="s">
        <v>78</v>
      </c>
      <c r="G182" s="24">
        <v>300</v>
      </c>
      <c r="H182" s="40">
        <v>0</v>
      </c>
      <c r="I182" s="25">
        <f>ROUND(ROUND(H182,2)*ROUND(G182,3),2)</f>
        <v>0</v>
      </c>
      <c r="O182">
        <f>(I182*21)/100</f>
        <v>0</v>
      </c>
      <c r="P182" t="s">
        <v>22</v>
      </c>
    </row>
    <row r="183" spans="1:8" ht="13.2">
      <c r="A183" s="26" t="s">
        <v>49</v>
      </c>
      <c r="E183" s="27" t="s">
        <v>46</v>
      </c>
      <c r="H183" s="41"/>
    </row>
    <row r="184" spans="1:8" ht="13.2">
      <c r="A184" s="28" t="s">
        <v>50</v>
      </c>
      <c r="E184" s="29" t="s">
        <v>46</v>
      </c>
      <c r="H184" s="41"/>
    </row>
    <row r="185" spans="1:8" ht="26.4">
      <c r="A185" t="s">
        <v>51</v>
      </c>
      <c r="E185" s="27" t="s">
        <v>191</v>
      </c>
      <c r="H185" s="41"/>
    </row>
    <row r="186" spans="1:16" ht="13.2">
      <c r="A186" s="17" t="s">
        <v>44</v>
      </c>
      <c r="B186" s="21" t="s">
        <v>192</v>
      </c>
      <c r="C186" s="21" t="s">
        <v>193</v>
      </c>
      <c r="D186" s="17" t="s">
        <v>46</v>
      </c>
      <c r="E186" s="22" t="s">
        <v>194</v>
      </c>
      <c r="F186" s="23" t="s">
        <v>98</v>
      </c>
      <c r="G186" s="24">
        <v>300</v>
      </c>
      <c r="H186" s="40">
        <v>0</v>
      </c>
      <c r="I186" s="25">
        <f>ROUND(ROUND(H186,2)*ROUND(G186,3),2)</f>
        <v>0</v>
      </c>
      <c r="O186">
        <f>(I186*21)/100</f>
        <v>0</v>
      </c>
      <c r="P186" t="s">
        <v>22</v>
      </c>
    </row>
    <row r="187" spans="1:8" ht="13.2">
      <c r="A187" s="26" t="s">
        <v>49</v>
      </c>
      <c r="E187" s="27" t="s">
        <v>46</v>
      </c>
      <c r="H187" s="41"/>
    </row>
    <row r="188" spans="1:8" ht="13.2">
      <c r="A188" s="28" t="s">
        <v>50</v>
      </c>
      <c r="E188" s="29" t="s">
        <v>46</v>
      </c>
      <c r="H188" s="41"/>
    </row>
    <row r="189" spans="1:8" ht="13.2">
      <c r="A189" t="s">
        <v>51</v>
      </c>
      <c r="E189" s="27" t="s">
        <v>195</v>
      </c>
      <c r="H189" s="41"/>
    </row>
    <row r="190" spans="1:16" ht="26.4">
      <c r="A190" s="17" t="s">
        <v>44</v>
      </c>
      <c r="B190" s="21" t="s">
        <v>196</v>
      </c>
      <c r="C190" s="21" t="s">
        <v>193</v>
      </c>
      <c r="D190" s="17" t="s">
        <v>28</v>
      </c>
      <c r="E190" s="22" t="s">
        <v>197</v>
      </c>
      <c r="F190" s="23" t="s">
        <v>78</v>
      </c>
      <c r="G190" s="24">
        <v>50</v>
      </c>
      <c r="H190" s="40">
        <v>0</v>
      </c>
      <c r="I190" s="25">
        <f>ROUND(ROUND(H190,2)*ROUND(G190,3),2)</f>
        <v>0</v>
      </c>
      <c r="O190">
        <f>(I190*21)/100</f>
        <v>0</v>
      </c>
      <c r="P190" t="s">
        <v>22</v>
      </c>
    </row>
    <row r="191" spans="1:8" ht="13.2">
      <c r="A191" s="26" t="s">
        <v>49</v>
      </c>
      <c r="E191" s="27" t="s">
        <v>46</v>
      </c>
      <c r="H191" s="41"/>
    </row>
    <row r="192" spans="1:8" ht="13.2">
      <c r="A192" s="28" t="s">
        <v>50</v>
      </c>
      <c r="E192" s="29" t="s">
        <v>46</v>
      </c>
      <c r="H192" s="41"/>
    </row>
    <row r="193" spans="1:8" ht="13.2">
      <c r="A193" t="s">
        <v>51</v>
      </c>
      <c r="E193" s="27" t="s">
        <v>46</v>
      </c>
      <c r="H193" s="41"/>
    </row>
    <row r="194" spans="1:16" ht="13.2">
      <c r="A194" s="17" t="s">
        <v>44</v>
      </c>
      <c r="B194" s="21" t="s">
        <v>198</v>
      </c>
      <c r="C194" s="21" t="s">
        <v>199</v>
      </c>
      <c r="D194" s="17" t="s">
        <v>46</v>
      </c>
      <c r="E194" s="22" t="s">
        <v>200</v>
      </c>
      <c r="F194" s="23" t="s">
        <v>98</v>
      </c>
      <c r="G194" s="24">
        <v>100</v>
      </c>
      <c r="H194" s="40">
        <v>0</v>
      </c>
      <c r="I194" s="25">
        <f>ROUND(ROUND(H194,2)*ROUND(G194,3),2)</f>
        <v>0</v>
      </c>
      <c r="O194">
        <f>(I194*21)/100</f>
        <v>0</v>
      </c>
      <c r="P194" t="s">
        <v>22</v>
      </c>
    </row>
    <row r="195" spans="1:8" ht="13.2">
      <c r="A195" s="26" t="s">
        <v>49</v>
      </c>
      <c r="E195" s="27" t="s">
        <v>46</v>
      </c>
      <c r="H195" s="41"/>
    </row>
    <row r="196" spans="1:8" ht="13.2">
      <c r="A196" s="28" t="s">
        <v>50</v>
      </c>
      <c r="E196" s="29" t="s">
        <v>46</v>
      </c>
      <c r="H196" s="41"/>
    </row>
    <row r="197" spans="1:8" ht="39.6">
      <c r="A197" t="s">
        <v>51</v>
      </c>
      <c r="E197" s="27" t="s">
        <v>201</v>
      </c>
      <c r="H197" s="41"/>
    </row>
    <row r="198" spans="1:16" ht="13.2">
      <c r="A198" s="17" t="s">
        <v>44</v>
      </c>
      <c r="B198" s="21" t="s">
        <v>202</v>
      </c>
      <c r="C198" s="21" t="s">
        <v>203</v>
      </c>
      <c r="D198" s="17" t="s">
        <v>46</v>
      </c>
      <c r="E198" s="22" t="s">
        <v>204</v>
      </c>
      <c r="F198" s="23" t="s">
        <v>78</v>
      </c>
      <c r="G198" s="24">
        <v>100</v>
      </c>
      <c r="H198" s="40">
        <v>0</v>
      </c>
      <c r="I198" s="25">
        <f>ROUND(ROUND(H198,2)*ROUND(G198,3),2)</f>
        <v>0</v>
      </c>
      <c r="O198">
        <f>(I198*21)/100</f>
        <v>0</v>
      </c>
      <c r="P198" t="s">
        <v>22</v>
      </c>
    </row>
    <row r="199" spans="1:8" ht="13.2">
      <c r="A199" s="26" t="s">
        <v>49</v>
      </c>
      <c r="E199" s="27" t="s">
        <v>46</v>
      </c>
      <c r="H199" s="41"/>
    </row>
    <row r="200" spans="1:8" ht="13.2">
      <c r="A200" s="28" t="s">
        <v>50</v>
      </c>
      <c r="E200" s="29" t="s">
        <v>46</v>
      </c>
      <c r="H200" s="41"/>
    </row>
    <row r="201" spans="1:8" ht="26.4">
      <c r="A201" t="s">
        <v>51</v>
      </c>
      <c r="E201" s="27" t="s">
        <v>205</v>
      </c>
      <c r="H201" s="41"/>
    </row>
    <row r="202" spans="1:18" ht="12.75" customHeight="1">
      <c r="A202" s="2" t="s">
        <v>42</v>
      </c>
      <c r="B202" s="2"/>
      <c r="C202" s="30" t="s">
        <v>22</v>
      </c>
      <c r="D202" s="2"/>
      <c r="E202" s="19" t="s">
        <v>206</v>
      </c>
      <c r="F202" s="2"/>
      <c r="G202" s="2"/>
      <c r="H202" s="42"/>
      <c r="I202" s="31">
        <f>0+Q202</f>
        <v>0</v>
      </c>
      <c r="O202">
        <f>0+R202</f>
        <v>0</v>
      </c>
      <c r="Q202">
        <f>0+I203+I207+I211</f>
        <v>0</v>
      </c>
      <c r="R202">
        <f>0+O203+O207+O211</f>
        <v>0</v>
      </c>
    </row>
    <row r="203" spans="1:16" ht="26.4">
      <c r="A203" s="17" t="s">
        <v>44</v>
      </c>
      <c r="B203" s="21" t="s">
        <v>207</v>
      </c>
      <c r="C203" s="21" t="s">
        <v>208</v>
      </c>
      <c r="D203" s="17" t="s">
        <v>28</v>
      </c>
      <c r="E203" s="22" t="s">
        <v>209</v>
      </c>
      <c r="F203" s="23" t="s">
        <v>62</v>
      </c>
      <c r="G203" s="24">
        <v>10</v>
      </c>
      <c r="H203" s="40">
        <v>0</v>
      </c>
      <c r="I203" s="25">
        <f>ROUND(ROUND(H203,2)*ROUND(G203,3),2)</f>
        <v>0</v>
      </c>
      <c r="O203">
        <f>(I203*21)/100</f>
        <v>0</v>
      </c>
      <c r="P203" t="s">
        <v>22</v>
      </c>
    </row>
    <row r="204" spans="1:8" ht="13.2">
      <c r="A204" s="26" t="s">
        <v>49</v>
      </c>
      <c r="E204" s="27" t="s">
        <v>46</v>
      </c>
      <c r="H204" s="41"/>
    </row>
    <row r="205" spans="1:8" ht="13.2">
      <c r="A205" s="28" t="s">
        <v>50</v>
      </c>
      <c r="E205" s="29" t="s">
        <v>46</v>
      </c>
      <c r="H205" s="41"/>
    </row>
    <row r="206" spans="1:8" ht="198">
      <c r="A206" t="s">
        <v>51</v>
      </c>
      <c r="E206" s="27" t="s">
        <v>210</v>
      </c>
      <c r="H206" s="41"/>
    </row>
    <row r="207" spans="1:16" ht="13.2">
      <c r="A207" s="17" t="s">
        <v>44</v>
      </c>
      <c r="B207" s="21" t="s">
        <v>211</v>
      </c>
      <c r="C207" s="21" t="s">
        <v>208</v>
      </c>
      <c r="D207" s="17" t="s">
        <v>22</v>
      </c>
      <c r="E207" s="22" t="s">
        <v>212</v>
      </c>
      <c r="F207" s="23" t="s">
        <v>62</v>
      </c>
      <c r="G207" s="24">
        <v>10</v>
      </c>
      <c r="H207" s="40">
        <v>0</v>
      </c>
      <c r="I207" s="25">
        <f>ROUND(ROUND(H207,2)*ROUND(G207,3),2)</f>
        <v>0</v>
      </c>
      <c r="O207">
        <f>(I207*21)/100</f>
        <v>0</v>
      </c>
      <c r="P207" t="s">
        <v>22</v>
      </c>
    </row>
    <row r="208" spans="1:8" ht="13.2">
      <c r="A208" s="26" t="s">
        <v>49</v>
      </c>
      <c r="E208" s="27" t="s">
        <v>46</v>
      </c>
      <c r="H208" s="41"/>
    </row>
    <row r="209" spans="1:8" ht="13.2">
      <c r="A209" s="28" t="s">
        <v>50</v>
      </c>
      <c r="E209" s="29" t="s">
        <v>46</v>
      </c>
      <c r="H209" s="41"/>
    </row>
    <row r="210" spans="1:8" ht="26.4">
      <c r="A210" t="s">
        <v>51</v>
      </c>
      <c r="E210" s="27" t="s">
        <v>213</v>
      </c>
      <c r="H210" s="41"/>
    </row>
    <row r="211" spans="1:16" ht="13.2">
      <c r="A211" s="17" t="s">
        <v>44</v>
      </c>
      <c r="B211" s="21" t="s">
        <v>214</v>
      </c>
      <c r="C211" s="21" t="s">
        <v>208</v>
      </c>
      <c r="D211" s="17" t="s">
        <v>21</v>
      </c>
      <c r="E211" s="22" t="s">
        <v>215</v>
      </c>
      <c r="F211" s="23" t="s">
        <v>62</v>
      </c>
      <c r="G211" s="24">
        <v>5</v>
      </c>
      <c r="H211" s="40">
        <v>0</v>
      </c>
      <c r="I211" s="25">
        <f>ROUND(ROUND(H211,2)*ROUND(G211,3),2)</f>
        <v>0</v>
      </c>
      <c r="O211">
        <f>(I211*21)/100</f>
        <v>0</v>
      </c>
      <c r="P211" t="s">
        <v>22</v>
      </c>
    </row>
    <row r="212" spans="1:8" ht="13.2">
      <c r="A212" s="26" t="s">
        <v>49</v>
      </c>
      <c r="E212" s="27" t="s">
        <v>46</v>
      </c>
      <c r="H212" s="41"/>
    </row>
    <row r="213" spans="1:8" ht="13.2">
      <c r="A213" s="28" t="s">
        <v>50</v>
      </c>
      <c r="E213" s="29" t="s">
        <v>46</v>
      </c>
      <c r="H213" s="41"/>
    </row>
    <row r="214" spans="1:8" ht="26.4">
      <c r="A214" t="s">
        <v>51</v>
      </c>
      <c r="E214" s="27" t="s">
        <v>213</v>
      </c>
      <c r="H214" s="41"/>
    </row>
    <row r="215" spans="1:18" ht="12.75" customHeight="1">
      <c r="A215" s="2" t="s">
        <v>42</v>
      </c>
      <c r="B215" s="2"/>
      <c r="C215" s="30" t="s">
        <v>21</v>
      </c>
      <c r="D215" s="2"/>
      <c r="E215" s="19" t="s">
        <v>216</v>
      </c>
      <c r="F215" s="2"/>
      <c r="G215" s="2"/>
      <c r="H215" s="42"/>
      <c r="I215" s="31">
        <f>0+Q215</f>
        <v>0</v>
      </c>
      <c r="O215">
        <f>0+R215</f>
        <v>0</v>
      </c>
      <c r="Q215">
        <f>0+I216+I220+I224+I228+I232+I236+I240+I244</f>
        <v>0</v>
      </c>
      <c r="R215">
        <f>0+O216+O220+O224+O228+O232+O236+O240+O244</f>
        <v>0</v>
      </c>
    </row>
    <row r="216" spans="1:16" ht="26.4">
      <c r="A216" s="17" t="s">
        <v>44</v>
      </c>
      <c r="B216" s="21" t="s">
        <v>217</v>
      </c>
      <c r="C216" s="21" t="s">
        <v>218</v>
      </c>
      <c r="D216" s="17" t="s">
        <v>28</v>
      </c>
      <c r="E216" s="22" t="s">
        <v>219</v>
      </c>
      <c r="F216" s="23" t="s">
        <v>98</v>
      </c>
      <c r="G216" s="24">
        <v>3</v>
      </c>
      <c r="H216" s="40">
        <v>0</v>
      </c>
      <c r="I216" s="25">
        <f>ROUND(ROUND(H216,2)*ROUND(G216,3),2)</f>
        <v>0</v>
      </c>
      <c r="O216">
        <f>(I216*21)/100</f>
        <v>0</v>
      </c>
      <c r="P216" t="s">
        <v>22</v>
      </c>
    </row>
    <row r="217" spans="1:8" ht="13.2">
      <c r="A217" s="26" t="s">
        <v>49</v>
      </c>
      <c r="E217" s="27" t="s">
        <v>46</v>
      </c>
      <c r="H217" s="41"/>
    </row>
    <row r="218" spans="1:8" ht="13.2">
      <c r="A218" s="28" t="s">
        <v>50</v>
      </c>
      <c r="E218" s="29" t="s">
        <v>46</v>
      </c>
      <c r="H218" s="41"/>
    </row>
    <row r="219" spans="1:8" ht="224.4">
      <c r="A219" t="s">
        <v>51</v>
      </c>
      <c r="E219" s="27" t="s">
        <v>220</v>
      </c>
      <c r="H219" s="41"/>
    </row>
    <row r="220" spans="1:16" ht="13.2">
      <c r="A220" s="17" t="s">
        <v>44</v>
      </c>
      <c r="B220" s="21" t="s">
        <v>221</v>
      </c>
      <c r="C220" s="21" t="s">
        <v>218</v>
      </c>
      <c r="D220" s="17" t="s">
        <v>22</v>
      </c>
      <c r="E220" s="22" t="s">
        <v>222</v>
      </c>
      <c r="F220" s="23" t="s">
        <v>78</v>
      </c>
      <c r="G220" s="24">
        <v>2</v>
      </c>
      <c r="H220" s="40">
        <v>0</v>
      </c>
      <c r="I220" s="25">
        <f>ROUND(ROUND(H220,2)*ROUND(G220,3),2)</f>
        <v>0</v>
      </c>
      <c r="O220">
        <f>(I220*21)/100</f>
        <v>0</v>
      </c>
      <c r="P220" t="s">
        <v>22</v>
      </c>
    </row>
    <row r="221" spans="1:8" ht="13.2">
      <c r="A221" s="26" t="s">
        <v>49</v>
      </c>
      <c r="E221" s="27" t="s">
        <v>46</v>
      </c>
      <c r="H221" s="41"/>
    </row>
    <row r="222" spans="1:8" ht="13.2">
      <c r="A222" s="28" t="s">
        <v>50</v>
      </c>
      <c r="E222" s="29" t="s">
        <v>46</v>
      </c>
      <c r="H222" s="41"/>
    </row>
    <row r="223" spans="1:8" ht="13.2">
      <c r="A223" t="s">
        <v>51</v>
      </c>
      <c r="E223" s="27" t="s">
        <v>223</v>
      </c>
      <c r="H223" s="41"/>
    </row>
    <row r="224" spans="1:16" ht="13.2">
      <c r="A224" s="17" t="s">
        <v>44</v>
      </c>
      <c r="B224" s="21" t="s">
        <v>224</v>
      </c>
      <c r="C224" s="21" t="s">
        <v>218</v>
      </c>
      <c r="D224" s="17" t="s">
        <v>21</v>
      </c>
      <c r="E224" s="22" t="s">
        <v>225</v>
      </c>
      <c r="F224" s="23" t="s">
        <v>78</v>
      </c>
      <c r="G224" s="24">
        <v>2</v>
      </c>
      <c r="H224" s="40">
        <v>0</v>
      </c>
      <c r="I224" s="25">
        <f>ROUND(ROUND(H224,2)*ROUND(G224,3),2)</f>
        <v>0</v>
      </c>
      <c r="O224">
        <f>(I224*21)/100</f>
        <v>0</v>
      </c>
      <c r="P224" t="s">
        <v>22</v>
      </c>
    </row>
    <row r="225" spans="1:8" ht="13.2">
      <c r="A225" s="26" t="s">
        <v>49</v>
      </c>
      <c r="E225" s="27" t="s">
        <v>46</v>
      </c>
      <c r="H225" s="41"/>
    </row>
    <row r="226" spans="1:8" ht="13.2">
      <c r="A226" s="28" t="s">
        <v>50</v>
      </c>
      <c r="E226" s="29" t="s">
        <v>46</v>
      </c>
      <c r="H226" s="41"/>
    </row>
    <row r="227" spans="1:8" ht="13.2">
      <c r="A227" t="s">
        <v>51</v>
      </c>
      <c r="E227" s="27" t="s">
        <v>223</v>
      </c>
      <c r="H227" s="41"/>
    </row>
    <row r="228" spans="1:16" ht="13.2">
      <c r="A228" s="17" t="s">
        <v>44</v>
      </c>
      <c r="B228" s="21" t="s">
        <v>226</v>
      </c>
      <c r="C228" s="21" t="s">
        <v>227</v>
      </c>
      <c r="D228" s="17" t="s">
        <v>28</v>
      </c>
      <c r="E228" s="22" t="s">
        <v>228</v>
      </c>
      <c r="F228" s="23" t="s">
        <v>229</v>
      </c>
      <c r="G228" s="24">
        <v>50</v>
      </c>
      <c r="H228" s="40">
        <v>0</v>
      </c>
      <c r="I228" s="25">
        <f>ROUND(ROUND(H228,2)*ROUND(G228,3),2)</f>
        <v>0</v>
      </c>
      <c r="O228">
        <f>(I228*21)/100</f>
        <v>0</v>
      </c>
      <c r="P228" t="s">
        <v>22</v>
      </c>
    </row>
    <row r="229" spans="1:8" ht="13.2">
      <c r="A229" s="26" t="s">
        <v>49</v>
      </c>
      <c r="E229" s="27" t="s">
        <v>46</v>
      </c>
      <c r="H229" s="41"/>
    </row>
    <row r="230" spans="1:8" ht="13.2">
      <c r="A230" s="28" t="s">
        <v>50</v>
      </c>
      <c r="E230" s="29" t="s">
        <v>46</v>
      </c>
      <c r="H230" s="41"/>
    </row>
    <row r="231" spans="1:8" ht="92.4">
      <c r="A231" t="s">
        <v>51</v>
      </c>
      <c r="E231" s="27" t="s">
        <v>230</v>
      </c>
      <c r="H231" s="41"/>
    </row>
    <row r="232" spans="1:16" ht="13.2">
      <c r="A232" s="17" t="s">
        <v>44</v>
      </c>
      <c r="B232" s="21" t="s">
        <v>231</v>
      </c>
      <c r="C232" s="21" t="s">
        <v>227</v>
      </c>
      <c r="D232" s="17" t="s">
        <v>22</v>
      </c>
      <c r="E232" s="22" t="s">
        <v>232</v>
      </c>
      <c r="F232" s="23" t="s">
        <v>62</v>
      </c>
      <c r="G232" s="24">
        <v>5</v>
      </c>
      <c r="H232" s="40">
        <v>0</v>
      </c>
      <c r="I232" s="25">
        <f>ROUND(ROUND(H232,2)*ROUND(G232,3),2)</f>
        <v>0</v>
      </c>
      <c r="O232">
        <f>(I232*21)/100</f>
        <v>0</v>
      </c>
      <c r="P232" t="s">
        <v>22</v>
      </c>
    </row>
    <row r="233" spans="1:8" ht="13.2">
      <c r="A233" s="26" t="s">
        <v>49</v>
      </c>
      <c r="E233" s="27" t="s">
        <v>46</v>
      </c>
      <c r="H233" s="41"/>
    </row>
    <row r="234" spans="1:8" ht="13.2">
      <c r="A234" s="28" t="s">
        <v>50</v>
      </c>
      <c r="E234" s="29" t="s">
        <v>46</v>
      </c>
      <c r="H234" s="41"/>
    </row>
    <row r="235" spans="1:8" ht="171.6">
      <c r="A235" t="s">
        <v>51</v>
      </c>
      <c r="E235" s="27" t="s">
        <v>233</v>
      </c>
      <c r="H235" s="41"/>
    </row>
    <row r="236" spans="1:16" ht="13.2">
      <c r="A236" s="17" t="s">
        <v>44</v>
      </c>
      <c r="B236" s="21" t="s">
        <v>234</v>
      </c>
      <c r="C236" s="21" t="s">
        <v>227</v>
      </c>
      <c r="D236" s="17" t="s">
        <v>21</v>
      </c>
      <c r="E236" s="22" t="s">
        <v>235</v>
      </c>
      <c r="F236" s="23" t="s">
        <v>62</v>
      </c>
      <c r="G236" s="24">
        <v>3</v>
      </c>
      <c r="H236" s="40">
        <v>0</v>
      </c>
      <c r="I236" s="25">
        <f>ROUND(ROUND(H236,2)*ROUND(G236,3),2)</f>
        <v>0</v>
      </c>
      <c r="O236">
        <f>(I236*21)/100</f>
        <v>0</v>
      </c>
      <c r="P236" t="s">
        <v>22</v>
      </c>
    </row>
    <row r="237" spans="1:8" ht="13.2">
      <c r="A237" s="26" t="s">
        <v>49</v>
      </c>
      <c r="E237" s="27" t="s">
        <v>46</v>
      </c>
      <c r="H237" s="41"/>
    </row>
    <row r="238" spans="1:8" ht="13.2">
      <c r="A238" s="28" t="s">
        <v>50</v>
      </c>
      <c r="E238" s="29" t="s">
        <v>46</v>
      </c>
      <c r="H238" s="41"/>
    </row>
    <row r="239" spans="1:8" ht="198">
      <c r="A239" t="s">
        <v>51</v>
      </c>
      <c r="E239" s="27" t="s">
        <v>236</v>
      </c>
      <c r="H239" s="41"/>
    </row>
    <row r="240" spans="1:16" ht="26.4">
      <c r="A240" s="17" t="s">
        <v>44</v>
      </c>
      <c r="B240" s="21" t="s">
        <v>237</v>
      </c>
      <c r="C240" s="21" t="s">
        <v>238</v>
      </c>
      <c r="D240" s="17" t="s">
        <v>28</v>
      </c>
      <c r="E240" s="22" t="s">
        <v>239</v>
      </c>
      <c r="F240" s="23" t="s">
        <v>98</v>
      </c>
      <c r="G240" s="24">
        <v>1</v>
      </c>
      <c r="H240" s="40">
        <v>0</v>
      </c>
      <c r="I240" s="25">
        <f>ROUND(ROUND(H240,2)*ROUND(G240,3),2)</f>
        <v>0</v>
      </c>
      <c r="O240">
        <f>(I240*21)/100</f>
        <v>0</v>
      </c>
      <c r="P240" t="s">
        <v>22</v>
      </c>
    </row>
    <row r="241" spans="1:8" ht="13.2">
      <c r="A241" s="26" t="s">
        <v>49</v>
      </c>
      <c r="E241" s="27" t="s">
        <v>46</v>
      </c>
      <c r="H241" s="41"/>
    </row>
    <row r="242" spans="1:8" ht="13.2">
      <c r="A242" s="28" t="s">
        <v>50</v>
      </c>
      <c r="E242" s="29" t="s">
        <v>46</v>
      </c>
      <c r="H242" s="41"/>
    </row>
    <row r="243" spans="1:8" ht="105.6">
      <c r="A243" t="s">
        <v>51</v>
      </c>
      <c r="E243" s="27" t="s">
        <v>240</v>
      </c>
      <c r="H243" s="41"/>
    </row>
    <row r="244" spans="1:16" ht="13.2">
      <c r="A244" s="17" t="s">
        <v>44</v>
      </c>
      <c r="B244" s="21" t="s">
        <v>241</v>
      </c>
      <c r="C244" s="21" t="s">
        <v>238</v>
      </c>
      <c r="D244" s="17" t="s">
        <v>22</v>
      </c>
      <c r="E244" s="22" t="s">
        <v>242</v>
      </c>
      <c r="F244" s="23" t="s">
        <v>98</v>
      </c>
      <c r="G244" s="24">
        <v>1</v>
      </c>
      <c r="H244" s="40">
        <v>0</v>
      </c>
      <c r="I244" s="25">
        <f>ROUND(ROUND(H244,2)*ROUND(G244,3),2)</f>
        <v>0</v>
      </c>
      <c r="O244">
        <f>(I244*21)/100</f>
        <v>0</v>
      </c>
      <c r="P244" t="s">
        <v>22</v>
      </c>
    </row>
    <row r="245" spans="1:8" ht="13.2">
      <c r="A245" s="26" t="s">
        <v>49</v>
      </c>
      <c r="E245" s="27" t="s">
        <v>46</v>
      </c>
      <c r="H245" s="41"/>
    </row>
    <row r="246" spans="1:8" ht="13.2">
      <c r="A246" s="28" t="s">
        <v>50</v>
      </c>
      <c r="E246" s="29" t="s">
        <v>46</v>
      </c>
      <c r="H246" s="41"/>
    </row>
    <row r="247" spans="1:8" ht="13.2">
      <c r="A247" t="s">
        <v>51</v>
      </c>
      <c r="E247" s="27" t="s">
        <v>243</v>
      </c>
      <c r="H247" s="41"/>
    </row>
    <row r="248" spans="1:18" ht="12.75" customHeight="1">
      <c r="A248" s="2" t="s">
        <v>42</v>
      </c>
      <c r="B248" s="2"/>
      <c r="C248" s="30" t="s">
        <v>32</v>
      </c>
      <c r="D248" s="2"/>
      <c r="E248" s="19" t="s">
        <v>244</v>
      </c>
      <c r="F248" s="2"/>
      <c r="G248" s="2"/>
      <c r="H248" s="42"/>
      <c r="I248" s="31">
        <f>0+Q248</f>
        <v>0</v>
      </c>
      <c r="O248">
        <f>0+R248</f>
        <v>0</v>
      </c>
      <c r="Q248">
        <f>0+I249+I253+I257+I261+I265+I269+I273+I277</f>
        <v>0</v>
      </c>
      <c r="R248">
        <f>0+O249+O253+O257+O261+O265+O269+O273+O277</f>
        <v>0</v>
      </c>
    </row>
    <row r="249" spans="1:16" ht="39.6">
      <c r="A249" s="17" t="s">
        <v>44</v>
      </c>
      <c r="B249" s="21" t="s">
        <v>245</v>
      </c>
      <c r="C249" s="21" t="s">
        <v>246</v>
      </c>
      <c r="D249" s="17" t="s">
        <v>28</v>
      </c>
      <c r="E249" s="22" t="s">
        <v>247</v>
      </c>
      <c r="F249" s="23" t="s">
        <v>98</v>
      </c>
      <c r="G249" s="24">
        <v>1</v>
      </c>
      <c r="H249" s="40">
        <v>0</v>
      </c>
      <c r="I249" s="25">
        <f>ROUND(ROUND(H249,2)*ROUND(G249,3),2)</f>
        <v>0</v>
      </c>
      <c r="O249">
        <f>(I249*21)/100</f>
        <v>0</v>
      </c>
      <c r="P249" t="s">
        <v>22</v>
      </c>
    </row>
    <row r="250" spans="1:8" ht="39.6">
      <c r="A250" s="26" t="s">
        <v>49</v>
      </c>
      <c r="E250" s="27" t="s">
        <v>248</v>
      </c>
      <c r="H250" s="41"/>
    </row>
    <row r="251" spans="1:8" ht="13.2">
      <c r="A251" s="28" t="s">
        <v>50</v>
      </c>
      <c r="E251" s="29" t="s">
        <v>46</v>
      </c>
      <c r="H251" s="41"/>
    </row>
    <row r="252" spans="1:8" ht="237.6">
      <c r="A252" t="s">
        <v>51</v>
      </c>
      <c r="E252" s="27" t="s">
        <v>249</v>
      </c>
      <c r="H252" s="41"/>
    </row>
    <row r="253" spans="1:16" ht="26.4">
      <c r="A253" s="17" t="s">
        <v>44</v>
      </c>
      <c r="B253" s="21" t="s">
        <v>250</v>
      </c>
      <c r="C253" s="21" t="s">
        <v>251</v>
      </c>
      <c r="D253" s="17" t="s">
        <v>28</v>
      </c>
      <c r="E253" s="22" t="s">
        <v>252</v>
      </c>
      <c r="F253" s="23" t="s">
        <v>62</v>
      </c>
      <c r="G253" s="24">
        <v>2</v>
      </c>
      <c r="H253" s="40">
        <v>0</v>
      </c>
      <c r="I253" s="25">
        <f>ROUND(ROUND(H253,2)*ROUND(G253,3),2)</f>
        <v>0</v>
      </c>
      <c r="O253">
        <f>(I253*21)/100</f>
        <v>0</v>
      </c>
      <c r="P253" t="s">
        <v>22</v>
      </c>
    </row>
    <row r="254" spans="1:8" ht="13.2">
      <c r="A254" s="26" t="s">
        <v>49</v>
      </c>
      <c r="E254" s="27" t="s">
        <v>46</v>
      </c>
      <c r="H254" s="41"/>
    </row>
    <row r="255" spans="1:8" ht="13.2">
      <c r="A255" s="28" t="s">
        <v>50</v>
      </c>
      <c r="E255" s="29" t="s">
        <v>46</v>
      </c>
      <c r="H255" s="41"/>
    </row>
    <row r="256" spans="1:8" ht="277.2">
      <c r="A256" t="s">
        <v>51</v>
      </c>
      <c r="E256" s="27" t="s">
        <v>253</v>
      </c>
      <c r="H256" s="41"/>
    </row>
    <row r="257" spans="1:16" ht="26.4">
      <c r="A257" s="17" t="s">
        <v>44</v>
      </c>
      <c r="B257" s="21" t="s">
        <v>254</v>
      </c>
      <c r="C257" s="21" t="s">
        <v>255</v>
      </c>
      <c r="D257" s="17" t="s">
        <v>28</v>
      </c>
      <c r="E257" s="22" t="s">
        <v>256</v>
      </c>
      <c r="F257" s="23" t="s">
        <v>98</v>
      </c>
      <c r="G257" s="24">
        <v>2</v>
      </c>
      <c r="H257" s="40">
        <v>0</v>
      </c>
      <c r="I257" s="25">
        <f>ROUND(ROUND(H257,2)*ROUND(G257,3),2)</f>
        <v>0</v>
      </c>
      <c r="O257">
        <f>(I257*21)/100</f>
        <v>0</v>
      </c>
      <c r="P257" t="s">
        <v>22</v>
      </c>
    </row>
    <row r="258" spans="1:8" ht="13.2">
      <c r="A258" s="26" t="s">
        <v>49</v>
      </c>
      <c r="E258" s="27" t="s">
        <v>46</v>
      </c>
      <c r="H258" s="41"/>
    </row>
    <row r="259" spans="1:8" ht="13.2">
      <c r="A259" s="28" t="s">
        <v>50</v>
      </c>
      <c r="E259" s="29" t="s">
        <v>46</v>
      </c>
      <c r="H259" s="41"/>
    </row>
    <row r="260" spans="1:8" ht="39.6">
      <c r="A260" t="s">
        <v>51</v>
      </c>
      <c r="E260" s="27" t="s">
        <v>257</v>
      </c>
      <c r="H260" s="41"/>
    </row>
    <row r="261" spans="1:16" ht="13.2">
      <c r="A261" s="17" t="s">
        <v>44</v>
      </c>
      <c r="B261" s="21" t="s">
        <v>258</v>
      </c>
      <c r="C261" s="21" t="s">
        <v>259</v>
      </c>
      <c r="D261" s="17" t="s">
        <v>46</v>
      </c>
      <c r="E261" s="22" t="s">
        <v>260</v>
      </c>
      <c r="F261" s="23" t="s">
        <v>78</v>
      </c>
      <c r="G261" s="24">
        <v>100</v>
      </c>
      <c r="H261" s="40">
        <v>0</v>
      </c>
      <c r="I261" s="25">
        <f>ROUND(ROUND(H261,2)*ROUND(G261,3),2)</f>
        <v>0</v>
      </c>
      <c r="O261">
        <f>(I261*21)/100</f>
        <v>0</v>
      </c>
      <c r="P261" t="s">
        <v>22</v>
      </c>
    </row>
    <row r="262" spans="1:8" ht="13.2">
      <c r="A262" s="26" t="s">
        <v>49</v>
      </c>
      <c r="E262" s="27" t="s">
        <v>46</v>
      </c>
      <c r="H262" s="41"/>
    </row>
    <row r="263" spans="1:8" ht="13.2">
      <c r="A263" s="28" t="s">
        <v>50</v>
      </c>
      <c r="E263" s="29" t="s">
        <v>46</v>
      </c>
      <c r="H263" s="41"/>
    </row>
    <row r="264" spans="1:8" ht="105.6">
      <c r="A264" t="s">
        <v>51</v>
      </c>
      <c r="E264" s="27" t="s">
        <v>261</v>
      </c>
      <c r="H264" s="41"/>
    </row>
    <row r="265" spans="1:16" ht="26.4">
      <c r="A265" s="17" t="s">
        <v>44</v>
      </c>
      <c r="B265" s="21" t="s">
        <v>262</v>
      </c>
      <c r="C265" s="21" t="s">
        <v>263</v>
      </c>
      <c r="D265" s="17" t="s">
        <v>28</v>
      </c>
      <c r="E265" s="22" t="s">
        <v>264</v>
      </c>
      <c r="F265" s="23" t="s">
        <v>78</v>
      </c>
      <c r="G265" s="24">
        <v>5</v>
      </c>
      <c r="H265" s="40">
        <v>0</v>
      </c>
      <c r="I265" s="25">
        <f>ROUND(ROUND(H265,2)*ROUND(G265,3),2)</f>
        <v>0</v>
      </c>
      <c r="O265">
        <f>(I265*21)/100</f>
        <v>0</v>
      </c>
      <c r="P265" t="s">
        <v>22</v>
      </c>
    </row>
    <row r="266" spans="1:8" ht="13.2">
      <c r="A266" s="26" t="s">
        <v>49</v>
      </c>
      <c r="E266" s="27" t="s">
        <v>46</v>
      </c>
      <c r="H266" s="41"/>
    </row>
    <row r="267" spans="1:8" ht="13.2">
      <c r="A267" s="28" t="s">
        <v>50</v>
      </c>
      <c r="E267" s="29" t="s">
        <v>46</v>
      </c>
      <c r="H267" s="41"/>
    </row>
    <row r="268" spans="1:8" ht="132">
      <c r="A268" t="s">
        <v>51</v>
      </c>
      <c r="E268" s="27" t="s">
        <v>265</v>
      </c>
      <c r="H268" s="41"/>
    </row>
    <row r="269" spans="1:16" ht="26.4">
      <c r="A269" s="17" t="s">
        <v>44</v>
      </c>
      <c r="B269" s="21" t="s">
        <v>266</v>
      </c>
      <c r="C269" s="21" t="s">
        <v>263</v>
      </c>
      <c r="D269" s="17" t="s">
        <v>22</v>
      </c>
      <c r="E269" s="22" t="s">
        <v>267</v>
      </c>
      <c r="F269" s="23" t="s">
        <v>78</v>
      </c>
      <c r="G269" s="24">
        <v>5</v>
      </c>
      <c r="H269" s="40">
        <v>0</v>
      </c>
      <c r="I269" s="25">
        <f>ROUND(ROUND(H269,2)*ROUND(G269,3),2)</f>
        <v>0</v>
      </c>
      <c r="O269">
        <f>(I269*21)/100</f>
        <v>0</v>
      </c>
      <c r="P269" t="s">
        <v>22</v>
      </c>
    </row>
    <row r="270" spans="1:8" ht="13.2">
      <c r="A270" s="26" t="s">
        <v>49</v>
      </c>
      <c r="E270" s="27" t="s">
        <v>46</v>
      </c>
      <c r="H270" s="41"/>
    </row>
    <row r="271" spans="1:8" ht="13.2">
      <c r="A271" s="28" t="s">
        <v>50</v>
      </c>
      <c r="E271" s="29" t="s">
        <v>46</v>
      </c>
      <c r="H271" s="41"/>
    </row>
    <row r="272" spans="1:8" ht="132">
      <c r="A272" t="s">
        <v>51</v>
      </c>
      <c r="E272" s="27" t="s">
        <v>268</v>
      </c>
      <c r="H272" s="41"/>
    </row>
    <row r="273" spans="1:16" ht="13.2">
      <c r="A273" s="17" t="s">
        <v>44</v>
      </c>
      <c r="B273" s="21" t="s">
        <v>269</v>
      </c>
      <c r="C273" s="21" t="s">
        <v>263</v>
      </c>
      <c r="D273" s="17" t="s">
        <v>21</v>
      </c>
      <c r="E273" s="22" t="s">
        <v>270</v>
      </c>
      <c r="F273" s="23" t="s">
        <v>78</v>
      </c>
      <c r="G273" s="24">
        <v>5</v>
      </c>
      <c r="H273" s="40">
        <v>0</v>
      </c>
      <c r="I273" s="25">
        <f>ROUND(ROUND(H273,2)*ROUND(G273,3),2)</f>
        <v>0</v>
      </c>
      <c r="O273">
        <f>(I273*21)/100</f>
        <v>0</v>
      </c>
      <c r="P273" t="s">
        <v>22</v>
      </c>
    </row>
    <row r="274" spans="1:8" ht="13.2">
      <c r="A274" s="26" t="s">
        <v>49</v>
      </c>
      <c r="E274" s="27" t="s">
        <v>46</v>
      </c>
      <c r="H274" s="41"/>
    </row>
    <row r="275" spans="1:8" ht="13.2">
      <c r="A275" s="28" t="s">
        <v>50</v>
      </c>
      <c r="E275" s="29" t="s">
        <v>46</v>
      </c>
      <c r="H275" s="41"/>
    </row>
    <row r="276" spans="1:8" ht="26.4">
      <c r="A276" t="s">
        <v>51</v>
      </c>
      <c r="E276" s="27" t="s">
        <v>271</v>
      </c>
      <c r="H276" s="41"/>
    </row>
    <row r="277" spans="1:16" ht="13.2">
      <c r="A277" s="17" t="s">
        <v>44</v>
      </c>
      <c r="B277" s="21" t="s">
        <v>272</v>
      </c>
      <c r="C277" s="21" t="s">
        <v>263</v>
      </c>
      <c r="D277" s="17" t="s">
        <v>32</v>
      </c>
      <c r="E277" s="22" t="s">
        <v>273</v>
      </c>
      <c r="F277" s="23" t="s">
        <v>78</v>
      </c>
      <c r="G277" s="24">
        <v>5</v>
      </c>
      <c r="H277" s="40">
        <v>0</v>
      </c>
      <c r="I277" s="25">
        <f>ROUND(ROUND(H277,2)*ROUND(G277,3),2)</f>
        <v>0</v>
      </c>
      <c r="O277">
        <f>(I277*21)/100</f>
        <v>0</v>
      </c>
      <c r="P277" t="s">
        <v>22</v>
      </c>
    </row>
    <row r="278" spans="1:8" ht="13.2">
      <c r="A278" s="26" t="s">
        <v>49</v>
      </c>
      <c r="E278" s="27" t="s">
        <v>46</v>
      </c>
      <c r="H278" s="41"/>
    </row>
    <row r="279" spans="1:8" ht="13.2">
      <c r="A279" s="28" t="s">
        <v>50</v>
      </c>
      <c r="E279" s="29" t="s">
        <v>46</v>
      </c>
      <c r="H279" s="41"/>
    </row>
    <row r="280" spans="1:8" ht="26.4">
      <c r="A280" t="s">
        <v>51</v>
      </c>
      <c r="E280" s="27" t="s">
        <v>271</v>
      </c>
      <c r="H280" s="41"/>
    </row>
    <row r="281" spans="1:18" ht="12.75" customHeight="1">
      <c r="A281" s="2" t="s">
        <v>42</v>
      </c>
      <c r="B281" s="2"/>
      <c r="C281" s="30" t="s">
        <v>34</v>
      </c>
      <c r="D281" s="2"/>
      <c r="E281" s="19" t="s">
        <v>274</v>
      </c>
      <c r="F281" s="2"/>
      <c r="G281" s="2"/>
      <c r="H281" s="42"/>
      <c r="I281" s="31">
        <f>0+Q281</f>
        <v>0</v>
      </c>
      <c r="O281">
        <f>0+R281</f>
        <v>0</v>
      </c>
      <c r="Q281">
        <f>0+I282+I286+I290+I294+I298+I302+I306+I310+I314+I318+I322+I326+I330+I334+I338+I342+I346+I350+I354+I358+I362+I366+I370+I374+I378+I382+I386+I390+I394+I398+I402+I406+I410+I414+I418+I422+I426+I430+I434+I438+I442+I446+I450+I454+I458+I462+I466+I470+I474+I478+I482+I486+I490+I494+I498+I502+I506+I510</f>
        <v>0</v>
      </c>
      <c r="R281">
        <f>0+O282+O286+O290+O294+O298+O302+O306+O310+O314+O318+O322+O326+O330+O334+O338+O342+O346+O350+O354+O358+O362+O366+O370+O374+O378+O382+O386+O390+O394+O398+O402+O406+O410+O414+O418+O422+O426+O430+O434+O438+O442+O446+O450+O454+O458+O462+O466+O470+O474+O478+O482+O486+O490+O494+O498+O502+O506+O510</f>
        <v>0</v>
      </c>
    </row>
    <row r="282" spans="1:16" ht="13.2">
      <c r="A282" s="17" t="s">
        <v>44</v>
      </c>
      <c r="B282" s="21" t="s">
        <v>275</v>
      </c>
      <c r="C282" s="21" t="s">
        <v>276</v>
      </c>
      <c r="D282" s="17" t="s">
        <v>46</v>
      </c>
      <c r="E282" s="22" t="s">
        <v>277</v>
      </c>
      <c r="F282" s="23" t="s">
        <v>98</v>
      </c>
      <c r="G282" s="24">
        <v>5</v>
      </c>
      <c r="H282" s="40">
        <v>0</v>
      </c>
      <c r="I282" s="25">
        <f>ROUND(ROUND(H282,2)*ROUND(G282,3),2)</f>
        <v>0</v>
      </c>
      <c r="O282">
        <f>(I282*21)/100</f>
        <v>0</v>
      </c>
      <c r="P282" t="s">
        <v>22</v>
      </c>
    </row>
    <row r="283" spans="1:8" ht="13.2">
      <c r="A283" s="26" t="s">
        <v>49</v>
      </c>
      <c r="E283" s="27" t="s">
        <v>46</v>
      </c>
      <c r="H283" s="41"/>
    </row>
    <row r="284" spans="1:8" ht="13.2">
      <c r="A284" s="28" t="s">
        <v>50</v>
      </c>
      <c r="E284" s="29" t="s">
        <v>46</v>
      </c>
      <c r="H284" s="41"/>
    </row>
    <row r="285" spans="1:8" ht="132">
      <c r="A285" t="s">
        <v>51</v>
      </c>
      <c r="E285" s="27" t="s">
        <v>278</v>
      </c>
      <c r="H285" s="41"/>
    </row>
    <row r="286" spans="1:16" ht="13.2">
      <c r="A286" s="17" t="s">
        <v>44</v>
      </c>
      <c r="B286" s="21" t="s">
        <v>279</v>
      </c>
      <c r="C286" s="21" t="s">
        <v>280</v>
      </c>
      <c r="D286" s="17" t="s">
        <v>46</v>
      </c>
      <c r="E286" s="22" t="s">
        <v>281</v>
      </c>
      <c r="F286" s="23" t="s">
        <v>98</v>
      </c>
      <c r="G286" s="24">
        <v>20</v>
      </c>
      <c r="H286" s="40">
        <v>0</v>
      </c>
      <c r="I286" s="25">
        <f>ROUND(ROUND(H286,2)*ROUND(G286,3),2)</f>
        <v>0</v>
      </c>
      <c r="O286">
        <f>(I286*21)/100</f>
        <v>0</v>
      </c>
      <c r="P286" t="s">
        <v>22</v>
      </c>
    </row>
    <row r="287" spans="1:8" ht="13.2">
      <c r="A287" s="26" t="s">
        <v>49</v>
      </c>
      <c r="E287" s="27" t="s">
        <v>46</v>
      </c>
      <c r="H287" s="41"/>
    </row>
    <row r="288" spans="1:8" ht="13.2">
      <c r="A288" s="28" t="s">
        <v>50</v>
      </c>
      <c r="E288" s="29" t="s">
        <v>46</v>
      </c>
      <c r="H288" s="41"/>
    </row>
    <row r="289" spans="1:8" ht="52.8">
      <c r="A289" t="s">
        <v>51</v>
      </c>
      <c r="E289" s="27" t="s">
        <v>282</v>
      </c>
      <c r="H289" s="41"/>
    </row>
    <row r="290" spans="1:16" ht="13.2">
      <c r="A290" s="17" t="s">
        <v>44</v>
      </c>
      <c r="B290" s="21" t="s">
        <v>283</v>
      </c>
      <c r="C290" s="21" t="s">
        <v>284</v>
      </c>
      <c r="D290" s="17" t="s">
        <v>46</v>
      </c>
      <c r="E290" s="22" t="s">
        <v>285</v>
      </c>
      <c r="F290" s="23" t="s">
        <v>78</v>
      </c>
      <c r="G290" s="24">
        <v>100</v>
      </c>
      <c r="H290" s="40">
        <v>0</v>
      </c>
      <c r="I290" s="25">
        <f>ROUND(ROUND(H290,2)*ROUND(G290,3),2)</f>
        <v>0</v>
      </c>
      <c r="O290">
        <f>(I290*21)/100</f>
        <v>0</v>
      </c>
      <c r="P290" t="s">
        <v>22</v>
      </c>
    </row>
    <row r="291" spans="1:8" ht="13.2">
      <c r="A291" s="26" t="s">
        <v>49</v>
      </c>
      <c r="E291" s="27" t="s">
        <v>46</v>
      </c>
      <c r="H291" s="41"/>
    </row>
    <row r="292" spans="1:8" ht="13.2">
      <c r="A292" s="28" t="s">
        <v>50</v>
      </c>
      <c r="E292" s="29" t="s">
        <v>46</v>
      </c>
      <c r="H292" s="41"/>
    </row>
    <row r="293" spans="1:8" ht="52.8">
      <c r="A293" t="s">
        <v>51</v>
      </c>
      <c r="E293" s="27" t="s">
        <v>282</v>
      </c>
      <c r="H293" s="41"/>
    </row>
    <row r="294" spans="1:16" ht="13.2">
      <c r="A294" s="17" t="s">
        <v>44</v>
      </c>
      <c r="B294" s="21" t="s">
        <v>286</v>
      </c>
      <c r="C294" s="21" t="s">
        <v>287</v>
      </c>
      <c r="D294" s="17" t="s">
        <v>46</v>
      </c>
      <c r="E294" s="22" t="s">
        <v>288</v>
      </c>
      <c r="F294" s="23" t="s">
        <v>78</v>
      </c>
      <c r="G294" s="24">
        <v>30</v>
      </c>
      <c r="H294" s="40">
        <v>0</v>
      </c>
      <c r="I294" s="25">
        <f>ROUND(ROUND(H294,2)*ROUND(G294,3),2)</f>
        <v>0</v>
      </c>
      <c r="O294">
        <f>(I294*21)/100</f>
        <v>0</v>
      </c>
      <c r="P294" t="s">
        <v>22</v>
      </c>
    </row>
    <row r="295" spans="1:8" ht="13.2">
      <c r="A295" s="26" t="s">
        <v>49</v>
      </c>
      <c r="E295" s="27" t="s">
        <v>46</v>
      </c>
      <c r="H295" s="41"/>
    </row>
    <row r="296" spans="1:8" ht="13.2">
      <c r="A296" s="28" t="s">
        <v>50</v>
      </c>
      <c r="E296" s="29" t="s">
        <v>46</v>
      </c>
      <c r="H296" s="41"/>
    </row>
    <row r="297" spans="1:8" ht="52.8">
      <c r="A297" t="s">
        <v>51</v>
      </c>
      <c r="E297" s="27" t="s">
        <v>282</v>
      </c>
      <c r="H297" s="41"/>
    </row>
    <row r="298" spans="1:16" ht="13.2">
      <c r="A298" s="17" t="s">
        <v>44</v>
      </c>
      <c r="B298" s="21" t="s">
        <v>289</v>
      </c>
      <c r="C298" s="21" t="s">
        <v>290</v>
      </c>
      <c r="D298" s="17" t="s">
        <v>46</v>
      </c>
      <c r="E298" s="22" t="s">
        <v>291</v>
      </c>
      <c r="F298" s="23" t="s">
        <v>78</v>
      </c>
      <c r="G298" s="24">
        <v>10</v>
      </c>
      <c r="H298" s="40">
        <v>0</v>
      </c>
      <c r="I298" s="25">
        <f>ROUND(ROUND(H298,2)*ROUND(G298,3),2)</f>
        <v>0</v>
      </c>
      <c r="O298">
        <f>(I298*21)/100</f>
        <v>0</v>
      </c>
      <c r="P298" t="s">
        <v>22</v>
      </c>
    </row>
    <row r="299" spans="1:8" ht="13.2">
      <c r="A299" s="26" t="s">
        <v>49</v>
      </c>
      <c r="E299" s="27" t="s">
        <v>46</v>
      </c>
      <c r="H299" s="41"/>
    </row>
    <row r="300" spans="1:8" ht="13.2">
      <c r="A300" s="28" t="s">
        <v>50</v>
      </c>
      <c r="E300" s="29" t="s">
        <v>46</v>
      </c>
      <c r="H300" s="41"/>
    </row>
    <row r="301" spans="1:8" ht="52.8">
      <c r="A301" t="s">
        <v>51</v>
      </c>
      <c r="E301" s="27" t="s">
        <v>282</v>
      </c>
      <c r="H301" s="41"/>
    </row>
    <row r="302" spans="1:16" ht="13.2">
      <c r="A302" s="17" t="s">
        <v>44</v>
      </c>
      <c r="B302" s="21" t="s">
        <v>292</v>
      </c>
      <c r="C302" s="21" t="s">
        <v>293</v>
      </c>
      <c r="D302" s="17" t="s">
        <v>28</v>
      </c>
      <c r="E302" s="22" t="s">
        <v>294</v>
      </c>
      <c r="F302" s="23" t="s">
        <v>98</v>
      </c>
      <c r="G302" s="24">
        <v>2</v>
      </c>
      <c r="H302" s="40">
        <v>0</v>
      </c>
      <c r="I302" s="25">
        <f>ROUND(ROUND(H302,2)*ROUND(G302,3),2)</f>
        <v>0</v>
      </c>
      <c r="O302">
        <f>(I302*21)/100</f>
        <v>0</v>
      </c>
      <c r="P302" t="s">
        <v>22</v>
      </c>
    </row>
    <row r="303" spans="1:8" ht="13.2">
      <c r="A303" s="26" t="s">
        <v>49</v>
      </c>
      <c r="E303" s="27" t="s">
        <v>46</v>
      </c>
      <c r="H303" s="41"/>
    </row>
    <row r="304" spans="1:8" ht="13.2">
      <c r="A304" s="28" t="s">
        <v>50</v>
      </c>
      <c r="E304" s="29" t="s">
        <v>46</v>
      </c>
      <c r="H304" s="41"/>
    </row>
    <row r="305" spans="1:8" ht="79.2">
      <c r="A305" t="s">
        <v>51</v>
      </c>
      <c r="E305" s="27" t="s">
        <v>295</v>
      </c>
      <c r="H305" s="41"/>
    </row>
    <row r="306" spans="1:16" ht="13.2">
      <c r="A306" s="17" t="s">
        <v>44</v>
      </c>
      <c r="B306" s="21" t="s">
        <v>296</v>
      </c>
      <c r="C306" s="21" t="s">
        <v>293</v>
      </c>
      <c r="D306" s="17" t="s">
        <v>22</v>
      </c>
      <c r="E306" s="22" t="s">
        <v>297</v>
      </c>
      <c r="F306" s="23" t="s">
        <v>98</v>
      </c>
      <c r="G306" s="24">
        <v>2</v>
      </c>
      <c r="H306" s="40">
        <v>0</v>
      </c>
      <c r="I306" s="25">
        <f>ROUND(ROUND(H306,2)*ROUND(G306,3),2)</f>
        <v>0</v>
      </c>
      <c r="O306">
        <f>(I306*21)/100</f>
        <v>0</v>
      </c>
      <c r="P306" t="s">
        <v>22</v>
      </c>
    </row>
    <row r="307" spans="1:8" ht="13.2">
      <c r="A307" s="26" t="s">
        <v>49</v>
      </c>
      <c r="E307" s="27" t="s">
        <v>46</v>
      </c>
      <c r="H307" s="41"/>
    </row>
    <row r="308" spans="1:8" ht="13.2">
      <c r="A308" s="28" t="s">
        <v>50</v>
      </c>
      <c r="E308" s="29" t="s">
        <v>46</v>
      </c>
      <c r="H308" s="41"/>
    </row>
    <row r="309" spans="1:8" ht="79.2">
      <c r="A309" t="s">
        <v>51</v>
      </c>
      <c r="E309" s="27" t="s">
        <v>295</v>
      </c>
      <c r="H309" s="41"/>
    </row>
    <row r="310" spans="1:16" ht="13.2">
      <c r="A310" s="17" t="s">
        <v>44</v>
      </c>
      <c r="B310" s="21" t="s">
        <v>298</v>
      </c>
      <c r="C310" s="21" t="s">
        <v>293</v>
      </c>
      <c r="D310" s="17" t="s">
        <v>21</v>
      </c>
      <c r="E310" s="22" t="s">
        <v>299</v>
      </c>
      <c r="F310" s="23" t="s">
        <v>98</v>
      </c>
      <c r="G310" s="24">
        <v>5</v>
      </c>
      <c r="H310" s="40">
        <v>0</v>
      </c>
      <c r="I310" s="25">
        <f>ROUND(ROUND(H310,2)*ROUND(G310,3),2)</f>
        <v>0</v>
      </c>
      <c r="O310">
        <f>(I310*21)/100</f>
        <v>0</v>
      </c>
      <c r="P310" t="s">
        <v>22</v>
      </c>
    </row>
    <row r="311" spans="1:8" ht="13.2">
      <c r="A311" s="26" t="s">
        <v>49</v>
      </c>
      <c r="E311" s="27" t="s">
        <v>46</v>
      </c>
      <c r="H311" s="41"/>
    </row>
    <row r="312" spans="1:8" ht="13.2">
      <c r="A312" s="28" t="s">
        <v>50</v>
      </c>
      <c r="E312" s="29" t="s">
        <v>46</v>
      </c>
      <c r="H312" s="41"/>
    </row>
    <row r="313" spans="1:8" ht="13.2">
      <c r="A313" t="s">
        <v>51</v>
      </c>
      <c r="E313" s="27" t="s">
        <v>300</v>
      </c>
      <c r="H313" s="41"/>
    </row>
    <row r="314" spans="1:16" ht="13.2">
      <c r="A314" s="17" t="s">
        <v>44</v>
      </c>
      <c r="B314" s="21" t="s">
        <v>301</v>
      </c>
      <c r="C314" s="21" t="s">
        <v>293</v>
      </c>
      <c r="D314" s="17" t="s">
        <v>32</v>
      </c>
      <c r="E314" s="22" t="s">
        <v>302</v>
      </c>
      <c r="F314" s="23" t="s">
        <v>98</v>
      </c>
      <c r="G314" s="24">
        <v>2</v>
      </c>
      <c r="H314" s="40">
        <v>0</v>
      </c>
      <c r="I314" s="25">
        <f>ROUND(ROUND(H314,2)*ROUND(G314,3),2)</f>
        <v>0</v>
      </c>
      <c r="O314">
        <f>(I314*21)/100</f>
        <v>0</v>
      </c>
      <c r="P314" t="s">
        <v>22</v>
      </c>
    </row>
    <row r="315" spans="1:8" ht="13.2">
      <c r="A315" s="26" t="s">
        <v>49</v>
      </c>
      <c r="E315" s="27" t="s">
        <v>46</v>
      </c>
      <c r="H315" s="41"/>
    </row>
    <row r="316" spans="1:8" ht="13.2">
      <c r="A316" s="28" t="s">
        <v>50</v>
      </c>
      <c r="E316" s="29" t="s">
        <v>46</v>
      </c>
      <c r="H316" s="41"/>
    </row>
    <row r="317" spans="1:8" ht="13.2">
      <c r="A317" t="s">
        <v>51</v>
      </c>
      <c r="E317" s="27" t="s">
        <v>300</v>
      </c>
      <c r="H317" s="41"/>
    </row>
    <row r="318" spans="1:16" ht="26.4">
      <c r="A318" s="17" t="s">
        <v>44</v>
      </c>
      <c r="B318" s="21" t="s">
        <v>303</v>
      </c>
      <c r="C318" s="21" t="s">
        <v>304</v>
      </c>
      <c r="D318" s="17" t="s">
        <v>28</v>
      </c>
      <c r="E318" s="22" t="s">
        <v>305</v>
      </c>
      <c r="F318" s="23" t="s">
        <v>78</v>
      </c>
      <c r="G318" s="24">
        <v>15</v>
      </c>
      <c r="H318" s="40">
        <v>0</v>
      </c>
      <c r="I318" s="25">
        <f>ROUND(ROUND(H318,2)*ROUND(G318,3),2)</f>
        <v>0</v>
      </c>
      <c r="O318">
        <f>(I318*21)/100</f>
        <v>0</v>
      </c>
      <c r="P318" t="s">
        <v>22</v>
      </c>
    </row>
    <row r="319" spans="1:8" ht="13.2">
      <c r="A319" s="26" t="s">
        <v>49</v>
      </c>
      <c r="E319" s="27" t="s">
        <v>46</v>
      </c>
      <c r="H319" s="41"/>
    </row>
    <row r="320" spans="1:8" ht="13.2">
      <c r="A320" s="28" t="s">
        <v>50</v>
      </c>
      <c r="E320" s="29" t="s">
        <v>46</v>
      </c>
      <c r="H320" s="41"/>
    </row>
    <row r="321" spans="1:8" ht="105.6">
      <c r="A321" t="s">
        <v>51</v>
      </c>
      <c r="E321" s="27" t="s">
        <v>306</v>
      </c>
      <c r="H321" s="41"/>
    </row>
    <row r="322" spans="1:16" ht="13.2">
      <c r="A322" s="17" t="s">
        <v>44</v>
      </c>
      <c r="B322" s="21" t="s">
        <v>307</v>
      </c>
      <c r="C322" s="21" t="s">
        <v>308</v>
      </c>
      <c r="D322" s="17" t="s">
        <v>46</v>
      </c>
      <c r="E322" s="22" t="s">
        <v>309</v>
      </c>
      <c r="F322" s="23" t="s">
        <v>78</v>
      </c>
      <c r="G322" s="24">
        <v>300</v>
      </c>
      <c r="H322" s="40">
        <v>0</v>
      </c>
      <c r="I322" s="25">
        <f>ROUND(ROUND(H322,2)*ROUND(G322,3),2)</f>
        <v>0</v>
      </c>
      <c r="O322">
        <f>(I322*21)/100</f>
        <v>0</v>
      </c>
      <c r="P322" t="s">
        <v>22</v>
      </c>
    </row>
    <row r="323" spans="1:8" ht="13.2">
      <c r="A323" s="26" t="s">
        <v>49</v>
      </c>
      <c r="E323" s="27" t="s">
        <v>46</v>
      </c>
      <c r="H323" s="41"/>
    </row>
    <row r="324" spans="1:8" ht="13.2">
      <c r="A324" s="28" t="s">
        <v>50</v>
      </c>
      <c r="E324" s="29" t="s">
        <v>46</v>
      </c>
      <c r="H324" s="41"/>
    </row>
    <row r="325" spans="1:8" ht="52.8">
      <c r="A325" t="s">
        <v>51</v>
      </c>
      <c r="E325" s="27" t="s">
        <v>310</v>
      </c>
      <c r="H325" s="41"/>
    </row>
    <row r="326" spans="1:16" ht="13.2">
      <c r="A326" s="17" t="s">
        <v>44</v>
      </c>
      <c r="B326" s="21" t="s">
        <v>311</v>
      </c>
      <c r="C326" s="21" t="s">
        <v>312</v>
      </c>
      <c r="D326" s="17" t="s">
        <v>46</v>
      </c>
      <c r="E326" s="22" t="s">
        <v>313</v>
      </c>
      <c r="F326" s="23" t="s">
        <v>78</v>
      </c>
      <c r="G326" s="24">
        <v>300</v>
      </c>
      <c r="H326" s="40">
        <v>0</v>
      </c>
      <c r="I326" s="25">
        <f>ROUND(ROUND(H326,2)*ROUND(G326,3),2)</f>
        <v>0</v>
      </c>
      <c r="O326">
        <f>(I326*21)/100</f>
        <v>0</v>
      </c>
      <c r="P326" t="s">
        <v>22</v>
      </c>
    </row>
    <row r="327" spans="1:8" ht="13.2">
      <c r="A327" s="26" t="s">
        <v>49</v>
      </c>
      <c r="E327" s="27" t="s">
        <v>46</v>
      </c>
      <c r="H327" s="41"/>
    </row>
    <row r="328" spans="1:8" ht="13.2">
      <c r="A328" s="28" t="s">
        <v>50</v>
      </c>
      <c r="E328" s="29" t="s">
        <v>46</v>
      </c>
      <c r="H328" s="41"/>
    </row>
    <row r="329" spans="1:8" ht="52.8">
      <c r="A329" t="s">
        <v>51</v>
      </c>
      <c r="E329" s="27" t="s">
        <v>310</v>
      </c>
      <c r="H329" s="41"/>
    </row>
    <row r="330" spans="1:16" ht="13.2">
      <c r="A330" s="17" t="s">
        <v>44</v>
      </c>
      <c r="B330" s="21" t="s">
        <v>314</v>
      </c>
      <c r="C330" s="21" t="s">
        <v>315</v>
      </c>
      <c r="D330" s="17" t="s">
        <v>46</v>
      </c>
      <c r="E330" s="22" t="s">
        <v>316</v>
      </c>
      <c r="F330" s="23" t="s">
        <v>78</v>
      </c>
      <c r="G330" s="24">
        <v>30</v>
      </c>
      <c r="H330" s="40">
        <v>0</v>
      </c>
      <c r="I330" s="25">
        <f>ROUND(ROUND(H330,2)*ROUND(G330,3),2)</f>
        <v>0</v>
      </c>
      <c r="O330">
        <f>(I330*21)/100</f>
        <v>0</v>
      </c>
      <c r="P330" t="s">
        <v>22</v>
      </c>
    </row>
    <row r="331" spans="1:8" ht="13.2">
      <c r="A331" s="26" t="s">
        <v>49</v>
      </c>
      <c r="E331" s="27" t="s">
        <v>46</v>
      </c>
      <c r="H331" s="41"/>
    </row>
    <row r="332" spans="1:8" ht="13.2">
      <c r="A332" s="28" t="s">
        <v>50</v>
      </c>
      <c r="E332" s="29" t="s">
        <v>46</v>
      </c>
      <c r="H332" s="41"/>
    </row>
    <row r="333" spans="1:8" ht="52.8">
      <c r="A333" t="s">
        <v>51</v>
      </c>
      <c r="E333" s="27" t="s">
        <v>317</v>
      </c>
      <c r="H333" s="41"/>
    </row>
    <row r="334" spans="1:16" ht="13.2">
      <c r="A334" s="17" t="s">
        <v>44</v>
      </c>
      <c r="B334" s="21" t="s">
        <v>318</v>
      </c>
      <c r="C334" s="21" t="s">
        <v>319</v>
      </c>
      <c r="D334" s="17" t="s">
        <v>28</v>
      </c>
      <c r="E334" s="22" t="s">
        <v>320</v>
      </c>
      <c r="F334" s="23" t="s">
        <v>48</v>
      </c>
      <c r="G334" s="24">
        <v>100</v>
      </c>
      <c r="H334" s="40">
        <v>0</v>
      </c>
      <c r="I334" s="25">
        <f>ROUND(ROUND(H334,2)*ROUND(G334,3),2)</f>
        <v>0</v>
      </c>
      <c r="O334">
        <f>(I334*21)/100</f>
        <v>0</v>
      </c>
      <c r="P334" t="s">
        <v>22</v>
      </c>
    </row>
    <row r="335" spans="1:8" ht="13.2">
      <c r="A335" s="26" t="s">
        <v>49</v>
      </c>
      <c r="E335" s="27" t="s">
        <v>46</v>
      </c>
      <c r="H335" s="41"/>
    </row>
    <row r="336" spans="1:8" ht="13.2">
      <c r="A336" s="28" t="s">
        <v>50</v>
      </c>
      <c r="E336" s="29" t="s">
        <v>46</v>
      </c>
      <c r="H336" s="41"/>
    </row>
    <row r="337" spans="1:8" ht="145.2">
      <c r="A337" t="s">
        <v>51</v>
      </c>
      <c r="E337" s="27" t="s">
        <v>321</v>
      </c>
      <c r="H337" s="41"/>
    </row>
    <row r="338" spans="1:16" ht="13.2">
      <c r="A338" s="17" t="s">
        <v>44</v>
      </c>
      <c r="B338" s="21" t="s">
        <v>322</v>
      </c>
      <c r="C338" s="21" t="s">
        <v>323</v>
      </c>
      <c r="D338" s="17" t="s">
        <v>46</v>
      </c>
      <c r="E338" s="22" t="s">
        <v>324</v>
      </c>
      <c r="F338" s="23" t="s">
        <v>78</v>
      </c>
      <c r="G338" s="24">
        <v>25</v>
      </c>
      <c r="H338" s="40">
        <v>0</v>
      </c>
      <c r="I338" s="25">
        <f>ROUND(ROUND(H338,2)*ROUND(G338,3),2)</f>
        <v>0</v>
      </c>
      <c r="O338">
        <f>(I338*21)/100</f>
        <v>0</v>
      </c>
      <c r="P338" t="s">
        <v>22</v>
      </c>
    </row>
    <row r="339" spans="1:8" ht="13.2">
      <c r="A339" s="26" t="s">
        <v>49</v>
      </c>
      <c r="E339" s="27" t="s">
        <v>46</v>
      </c>
      <c r="H339" s="41"/>
    </row>
    <row r="340" spans="1:8" ht="13.2">
      <c r="A340" s="28" t="s">
        <v>50</v>
      </c>
      <c r="E340" s="29" t="s">
        <v>46</v>
      </c>
      <c r="H340" s="41"/>
    </row>
    <row r="341" spans="1:8" ht="145.2">
      <c r="A341" t="s">
        <v>51</v>
      </c>
      <c r="E341" s="27" t="s">
        <v>325</v>
      </c>
      <c r="H341" s="41"/>
    </row>
    <row r="342" spans="1:16" ht="13.2">
      <c r="A342" s="17" t="s">
        <v>44</v>
      </c>
      <c r="B342" s="21" t="s">
        <v>326</v>
      </c>
      <c r="C342" s="21" t="s">
        <v>327</v>
      </c>
      <c r="D342" s="17" t="s">
        <v>46</v>
      </c>
      <c r="E342" s="22" t="s">
        <v>328</v>
      </c>
      <c r="F342" s="23" t="s">
        <v>78</v>
      </c>
      <c r="G342" s="24">
        <v>200</v>
      </c>
      <c r="H342" s="40">
        <v>0</v>
      </c>
      <c r="I342" s="25">
        <f>ROUND(ROUND(H342,2)*ROUND(G342,3),2)</f>
        <v>0</v>
      </c>
      <c r="O342">
        <f>(I342*21)/100</f>
        <v>0</v>
      </c>
      <c r="P342" t="s">
        <v>22</v>
      </c>
    </row>
    <row r="343" spans="1:8" ht="13.2">
      <c r="A343" s="26" t="s">
        <v>49</v>
      </c>
      <c r="E343" s="27" t="s">
        <v>46</v>
      </c>
      <c r="H343" s="41"/>
    </row>
    <row r="344" spans="1:8" ht="13.2">
      <c r="A344" s="28" t="s">
        <v>50</v>
      </c>
      <c r="E344" s="29" t="s">
        <v>46</v>
      </c>
      <c r="H344" s="41"/>
    </row>
    <row r="345" spans="1:8" ht="145.2">
      <c r="A345" t="s">
        <v>51</v>
      </c>
      <c r="E345" s="27" t="s">
        <v>325</v>
      </c>
      <c r="H345" s="41"/>
    </row>
    <row r="346" spans="1:16" ht="13.2">
      <c r="A346" s="17" t="s">
        <v>44</v>
      </c>
      <c r="B346" s="21" t="s">
        <v>329</v>
      </c>
      <c r="C346" s="21" t="s">
        <v>330</v>
      </c>
      <c r="D346" s="17" t="s">
        <v>46</v>
      </c>
      <c r="E346" s="22" t="s">
        <v>331</v>
      </c>
      <c r="F346" s="23" t="s">
        <v>78</v>
      </c>
      <c r="G346" s="24">
        <v>20</v>
      </c>
      <c r="H346" s="40">
        <v>0</v>
      </c>
      <c r="I346" s="25">
        <f>ROUND(ROUND(H346,2)*ROUND(G346,3),2)</f>
        <v>0</v>
      </c>
      <c r="O346">
        <f>(I346*21)/100</f>
        <v>0</v>
      </c>
      <c r="P346" t="s">
        <v>22</v>
      </c>
    </row>
    <row r="347" spans="1:8" ht="13.2">
      <c r="A347" s="26" t="s">
        <v>49</v>
      </c>
      <c r="E347" s="27" t="s">
        <v>46</v>
      </c>
      <c r="H347" s="41"/>
    </row>
    <row r="348" spans="1:8" ht="13.2">
      <c r="A348" s="28" t="s">
        <v>50</v>
      </c>
      <c r="E348" s="29" t="s">
        <v>46</v>
      </c>
      <c r="H348" s="41"/>
    </row>
    <row r="349" spans="1:8" ht="145.2">
      <c r="A349" t="s">
        <v>51</v>
      </c>
      <c r="E349" s="27" t="s">
        <v>325</v>
      </c>
      <c r="H349" s="41"/>
    </row>
    <row r="350" spans="1:16" ht="13.2">
      <c r="A350" s="17" t="s">
        <v>44</v>
      </c>
      <c r="B350" s="21" t="s">
        <v>332</v>
      </c>
      <c r="C350" s="21" t="s">
        <v>333</v>
      </c>
      <c r="D350" s="17" t="s">
        <v>46</v>
      </c>
      <c r="E350" s="22" t="s">
        <v>334</v>
      </c>
      <c r="F350" s="23" t="s">
        <v>78</v>
      </c>
      <c r="G350" s="24">
        <v>300</v>
      </c>
      <c r="H350" s="40">
        <v>0</v>
      </c>
      <c r="I350" s="25">
        <f>ROUND(ROUND(H350,2)*ROUND(G350,3),2)</f>
        <v>0</v>
      </c>
      <c r="O350">
        <f>(I350*21)/100</f>
        <v>0</v>
      </c>
      <c r="P350" t="s">
        <v>22</v>
      </c>
    </row>
    <row r="351" spans="1:8" ht="13.2">
      <c r="A351" s="26" t="s">
        <v>49</v>
      </c>
      <c r="E351" s="27" t="s">
        <v>46</v>
      </c>
      <c r="H351" s="41"/>
    </row>
    <row r="352" spans="1:8" ht="13.2">
      <c r="A352" s="28" t="s">
        <v>50</v>
      </c>
      <c r="E352" s="29" t="s">
        <v>46</v>
      </c>
      <c r="H352" s="41"/>
    </row>
    <row r="353" spans="1:8" ht="145.2">
      <c r="A353" t="s">
        <v>51</v>
      </c>
      <c r="E353" s="27" t="s">
        <v>325</v>
      </c>
      <c r="H353" s="41"/>
    </row>
    <row r="354" spans="1:16" ht="13.2">
      <c r="A354" s="17" t="s">
        <v>44</v>
      </c>
      <c r="B354" s="21" t="s">
        <v>335</v>
      </c>
      <c r="C354" s="21" t="s">
        <v>336</v>
      </c>
      <c r="D354" s="17" t="s">
        <v>46</v>
      </c>
      <c r="E354" s="22" t="s">
        <v>337</v>
      </c>
      <c r="F354" s="23" t="s">
        <v>78</v>
      </c>
      <c r="G354" s="24">
        <v>50</v>
      </c>
      <c r="H354" s="40">
        <v>0</v>
      </c>
      <c r="I354" s="25">
        <f>ROUND(ROUND(H354,2)*ROUND(G354,3),2)</f>
        <v>0</v>
      </c>
      <c r="O354">
        <f>(I354*21)/100</f>
        <v>0</v>
      </c>
      <c r="P354" t="s">
        <v>22</v>
      </c>
    </row>
    <row r="355" spans="1:8" ht="13.2">
      <c r="A355" s="26" t="s">
        <v>49</v>
      </c>
      <c r="E355" s="27" t="s">
        <v>46</v>
      </c>
      <c r="H355" s="41"/>
    </row>
    <row r="356" spans="1:8" ht="13.2">
      <c r="A356" s="28" t="s">
        <v>50</v>
      </c>
      <c r="E356" s="29" t="s">
        <v>46</v>
      </c>
      <c r="H356" s="41"/>
    </row>
    <row r="357" spans="1:8" ht="145.2">
      <c r="A357" t="s">
        <v>51</v>
      </c>
      <c r="E357" s="27" t="s">
        <v>325</v>
      </c>
      <c r="H357" s="41"/>
    </row>
    <row r="358" spans="1:16" ht="13.2">
      <c r="A358" s="17" t="s">
        <v>44</v>
      </c>
      <c r="B358" s="21" t="s">
        <v>338</v>
      </c>
      <c r="C358" s="21" t="s">
        <v>339</v>
      </c>
      <c r="D358" s="17" t="s">
        <v>46</v>
      </c>
      <c r="E358" s="22" t="s">
        <v>340</v>
      </c>
      <c r="F358" s="23" t="s">
        <v>78</v>
      </c>
      <c r="G358" s="24">
        <v>50</v>
      </c>
      <c r="H358" s="40">
        <v>0</v>
      </c>
      <c r="I358" s="25">
        <f>ROUND(ROUND(H358,2)*ROUND(G358,3),2)</f>
        <v>0</v>
      </c>
      <c r="O358">
        <f>(I358*21)/100</f>
        <v>0</v>
      </c>
      <c r="P358" t="s">
        <v>22</v>
      </c>
    </row>
    <row r="359" spans="1:8" ht="13.2">
      <c r="A359" s="26" t="s">
        <v>49</v>
      </c>
      <c r="E359" s="27" t="s">
        <v>46</v>
      </c>
      <c r="H359" s="41"/>
    </row>
    <row r="360" spans="1:8" ht="13.2">
      <c r="A360" s="28" t="s">
        <v>50</v>
      </c>
      <c r="E360" s="29" t="s">
        <v>46</v>
      </c>
      <c r="H360" s="41"/>
    </row>
    <row r="361" spans="1:8" ht="145.2">
      <c r="A361" t="s">
        <v>51</v>
      </c>
      <c r="E361" s="27" t="s">
        <v>325</v>
      </c>
      <c r="H361" s="41"/>
    </row>
    <row r="362" spans="1:16" ht="13.2">
      <c r="A362" s="17" t="s">
        <v>44</v>
      </c>
      <c r="B362" s="21" t="s">
        <v>341</v>
      </c>
      <c r="C362" s="21" t="s">
        <v>342</v>
      </c>
      <c r="D362" s="17" t="s">
        <v>28</v>
      </c>
      <c r="E362" s="22" t="s">
        <v>343</v>
      </c>
      <c r="F362" s="23" t="s">
        <v>48</v>
      </c>
      <c r="G362" s="24">
        <v>10</v>
      </c>
      <c r="H362" s="40">
        <v>0</v>
      </c>
      <c r="I362" s="25">
        <f>ROUND(ROUND(H362,2)*ROUND(G362,3),2)</f>
        <v>0</v>
      </c>
      <c r="O362">
        <f>(I362*21)/100</f>
        <v>0</v>
      </c>
      <c r="P362" t="s">
        <v>22</v>
      </c>
    </row>
    <row r="363" spans="1:8" ht="13.2">
      <c r="A363" s="26" t="s">
        <v>49</v>
      </c>
      <c r="E363" s="27" t="s">
        <v>46</v>
      </c>
      <c r="H363" s="41"/>
    </row>
    <row r="364" spans="1:8" ht="13.2">
      <c r="A364" s="28" t="s">
        <v>50</v>
      </c>
      <c r="E364" s="29" t="s">
        <v>46</v>
      </c>
      <c r="H364" s="41"/>
    </row>
    <row r="365" spans="1:8" ht="145.2">
      <c r="A365" t="s">
        <v>51</v>
      </c>
      <c r="E365" s="27" t="s">
        <v>325</v>
      </c>
      <c r="H365" s="41"/>
    </row>
    <row r="366" spans="1:16" ht="13.2">
      <c r="A366" s="17" t="s">
        <v>44</v>
      </c>
      <c r="B366" s="21" t="s">
        <v>344</v>
      </c>
      <c r="C366" s="21" t="s">
        <v>345</v>
      </c>
      <c r="D366" s="17" t="s">
        <v>28</v>
      </c>
      <c r="E366" s="22" t="s">
        <v>346</v>
      </c>
      <c r="F366" s="23" t="s">
        <v>78</v>
      </c>
      <c r="G366" s="24">
        <v>300</v>
      </c>
      <c r="H366" s="40">
        <v>0</v>
      </c>
      <c r="I366" s="25">
        <f>ROUND(ROUND(H366,2)*ROUND(G366,3),2)</f>
        <v>0</v>
      </c>
      <c r="O366">
        <f>(I366*21)/100</f>
        <v>0</v>
      </c>
      <c r="P366" t="s">
        <v>22</v>
      </c>
    </row>
    <row r="367" spans="1:8" ht="13.2">
      <c r="A367" s="26" t="s">
        <v>49</v>
      </c>
      <c r="E367" s="27" t="s">
        <v>46</v>
      </c>
      <c r="H367" s="41"/>
    </row>
    <row r="368" spans="1:8" ht="13.2">
      <c r="A368" s="28" t="s">
        <v>50</v>
      </c>
      <c r="E368" s="29" t="s">
        <v>46</v>
      </c>
      <c r="H368" s="41"/>
    </row>
    <row r="369" spans="1:8" ht="145.2">
      <c r="A369" t="s">
        <v>51</v>
      </c>
      <c r="E369" s="27" t="s">
        <v>325</v>
      </c>
      <c r="H369" s="41"/>
    </row>
    <row r="370" spans="1:16" ht="26.4">
      <c r="A370" s="17" t="s">
        <v>44</v>
      </c>
      <c r="B370" s="21" t="s">
        <v>347</v>
      </c>
      <c r="C370" s="21" t="s">
        <v>348</v>
      </c>
      <c r="D370" s="17" t="s">
        <v>28</v>
      </c>
      <c r="E370" s="22" t="s">
        <v>349</v>
      </c>
      <c r="F370" s="23" t="s">
        <v>78</v>
      </c>
      <c r="G370" s="24">
        <v>10</v>
      </c>
      <c r="H370" s="40">
        <v>0</v>
      </c>
      <c r="I370" s="25">
        <f>ROUND(ROUND(H370,2)*ROUND(G370,3),2)</f>
        <v>0</v>
      </c>
      <c r="O370">
        <f>(I370*21)/100</f>
        <v>0</v>
      </c>
      <c r="P370" t="s">
        <v>22</v>
      </c>
    </row>
    <row r="371" spans="1:8" ht="13.2">
      <c r="A371" s="26" t="s">
        <v>49</v>
      </c>
      <c r="E371" s="27" t="s">
        <v>46</v>
      </c>
      <c r="H371" s="41"/>
    </row>
    <row r="372" spans="1:8" ht="13.2">
      <c r="A372" s="28" t="s">
        <v>50</v>
      </c>
      <c r="E372" s="29" t="s">
        <v>46</v>
      </c>
      <c r="H372" s="41"/>
    </row>
    <row r="373" spans="1:8" ht="184.8">
      <c r="A373" t="s">
        <v>51</v>
      </c>
      <c r="E373" s="27" t="s">
        <v>350</v>
      </c>
      <c r="H373" s="41"/>
    </row>
    <row r="374" spans="1:16" ht="26.4">
      <c r="A374" s="17" t="s">
        <v>44</v>
      </c>
      <c r="B374" s="21" t="s">
        <v>351</v>
      </c>
      <c r="C374" s="21" t="s">
        <v>348</v>
      </c>
      <c r="D374" s="17" t="s">
        <v>22</v>
      </c>
      <c r="E374" s="22" t="s">
        <v>352</v>
      </c>
      <c r="F374" s="23" t="s">
        <v>78</v>
      </c>
      <c r="G374" s="24">
        <v>10</v>
      </c>
      <c r="H374" s="40">
        <v>0</v>
      </c>
      <c r="I374" s="25">
        <f>ROUND(ROUND(H374,2)*ROUND(G374,3),2)</f>
        <v>0</v>
      </c>
      <c r="O374">
        <f>(I374*21)/100</f>
        <v>0</v>
      </c>
      <c r="P374" t="s">
        <v>22</v>
      </c>
    </row>
    <row r="375" spans="1:8" ht="13.2">
      <c r="A375" s="26" t="s">
        <v>49</v>
      </c>
      <c r="E375" s="27" t="s">
        <v>46</v>
      </c>
      <c r="H375" s="41"/>
    </row>
    <row r="376" spans="1:8" ht="13.2">
      <c r="A376" s="28" t="s">
        <v>50</v>
      </c>
      <c r="E376" s="29" t="s">
        <v>46</v>
      </c>
      <c r="H376" s="41"/>
    </row>
    <row r="377" spans="1:8" ht="184.8">
      <c r="A377" t="s">
        <v>51</v>
      </c>
      <c r="E377" s="27" t="s">
        <v>350</v>
      </c>
      <c r="H377" s="41"/>
    </row>
    <row r="378" spans="1:16" ht="26.4">
      <c r="A378" s="17" t="s">
        <v>44</v>
      </c>
      <c r="B378" s="21" t="s">
        <v>353</v>
      </c>
      <c r="C378" s="21" t="s">
        <v>348</v>
      </c>
      <c r="D378" s="17" t="s">
        <v>21</v>
      </c>
      <c r="E378" s="22" t="s">
        <v>354</v>
      </c>
      <c r="F378" s="23" t="s">
        <v>78</v>
      </c>
      <c r="G378" s="24">
        <v>10</v>
      </c>
      <c r="H378" s="40">
        <v>0</v>
      </c>
      <c r="I378" s="25">
        <f>ROUND(ROUND(H378,2)*ROUND(G378,3),2)</f>
        <v>0</v>
      </c>
      <c r="O378">
        <f>(I378*21)/100</f>
        <v>0</v>
      </c>
      <c r="P378" t="s">
        <v>22</v>
      </c>
    </row>
    <row r="379" spans="1:8" ht="13.2">
      <c r="A379" s="26" t="s">
        <v>49</v>
      </c>
      <c r="E379" s="27" t="s">
        <v>46</v>
      </c>
      <c r="H379" s="41"/>
    </row>
    <row r="380" spans="1:8" ht="13.2">
      <c r="A380" s="28" t="s">
        <v>50</v>
      </c>
      <c r="E380" s="29" t="s">
        <v>46</v>
      </c>
      <c r="H380" s="41"/>
    </row>
    <row r="381" spans="1:8" ht="184.8">
      <c r="A381" t="s">
        <v>51</v>
      </c>
      <c r="E381" s="27" t="s">
        <v>350</v>
      </c>
      <c r="H381" s="41"/>
    </row>
    <row r="382" spans="1:16" ht="13.2">
      <c r="A382" s="17" t="s">
        <v>44</v>
      </c>
      <c r="B382" s="21" t="s">
        <v>355</v>
      </c>
      <c r="C382" s="21" t="s">
        <v>356</v>
      </c>
      <c r="D382" s="17" t="s">
        <v>28</v>
      </c>
      <c r="E382" s="22" t="s">
        <v>357</v>
      </c>
      <c r="F382" s="23" t="s">
        <v>48</v>
      </c>
      <c r="G382" s="24">
        <v>10</v>
      </c>
      <c r="H382" s="40">
        <v>0</v>
      </c>
      <c r="I382" s="25">
        <f>ROUND(ROUND(H382,2)*ROUND(G382,3),2)</f>
        <v>0</v>
      </c>
      <c r="O382">
        <f>(I382*21)/100</f>
        <v>0</v>
      </c>
      <c r="P382" t="s">
        <v>22</v>
      </c>
    </row>
    <row r="383" spans="1:8" ht="13.2">
      <c r="A383" s="26" t="s">
        <v>49</v>
      </c>
      <c r="E383" s="27" t="s">
        <v>46</v>
      </c>
      <c r="H383" s="41"/>
    </row>
    <row r="384" spans="1:8" ht="13.2">
      <c r="A384" s="28" t="s">
        <v>50</v>
      </c>
      <c r="E384" s="29" t="s">
        <v>46</v>
      </c>
      <c r="H384" s="41"/>
    </row>
    <row r="385" spans="1:8" ht="105.6">
      <c r="A385" t="s">
        <v>51</v>
      </c>
      <c r="E385" s="27" t="s">
        <v>358</v>
      </c>
      <c r="H385" s="41"/>
    </row>
    <row r="386" spans="1:16" ht="13.2">
      <c r="A386" s="17" t="s">
        <v>44</v>
      </c>
      <c r="B386" s="21" t="s">
        <v>359</v>
      </c>
      <c r="C386" s="21" t="s">
        <v>356</v>
      </c>
      <c r="D386" s="17" t="s">
        <v>22</v>
      </c>
      <c r="E386" s="22" t="s">
        <v>360</v>
      </c>
      <c r="F386" s="23" t="s">
        <v>48</v>
      </c>
      <c r="G386" s="24">
        <v>10</v>
      </c>
      <c r="H386" s="40">
        <v>0</v>
      </c>
      <c r="I386" s="25">
        <f>ROUND(ROUND(H386,2)*ROUND(G386,3),2)</f>
        <v>0</v>
      </c>
      <c r="O386">
        <f>(I386*21)/100</f>
        <v>0</v>
      </c>
      <c r="P386" t="s">
        <v>22</v>
      </c>
    </row>
    <row r="387" spans="1:8" ht="13.2">
      <c r="A387" s="26" t="s">
        <v>49</v>
      </c>
      <c r="E387" s="27" t="s">
        <v>46</v>
      </c>
      <c r="H387" s="41"/>
    </row>
    <row r="388" spans="1:8" ht="13.2">
      <c r="A388" s="28" t="s">
        <v>50</v>
      </c>
      <c r="E388" s="29" t="s">
        <v>46</v>
      </c>
      <c r="H388" s="41"/>
    </row>
    <row r="389" spans="1:8" ht="26.4">
      <c r="A389" t="s">
        <v>51</v>
      </c>
      <c r="E389" s="27" t="s">
        <v>361</v>
      </c>
      <c r="H389" s="41"/>
    </row>
    <row r="390" spans="1:16" ht="13.2">
      <c r="A390" s="17" t="s">
        <v>44</v>
      </c>
      <c r="B390" s="21" t="s">
        <v>362</v>
      </c>
      <c r="C390" s="21" t="s">
        <v>363</v>
      </c>
      <c r="D390" s="17" t="s">
        <v>28</v>
      </c>
      <c r="E390" s="22" t="s">
        <v>364</v>
      </c>
      <c r="F390" s="23" t="s">
        <v>78</v>
      </c>
      <c r="G390" s="24">
        <v>5</v>
      </c>
      <c r="H390" s="40">
        <v>0</v>
      </c>
      <c r="I390" s="25">
        <f>ROUND(ROUND(H390,2)*ROUND(G390,3),2)</f>
        <v>0</v>
      </c>
      <c r="O390">
        <f>(I390*21)/100</f>
        <v>0</v>
      </c>
      <c r="P390" t="s">
        <v>22</v>
      </c>
    </row>
    <row r="391" spans="1:8" ht="13.2">
      <c r="A391" s="26" t="s">
        <v>49</v>
      </c>
      <c r="E391" s="27" t="s">
        <v>46</v>
      </c>
      <c r="H391" s="41"/>
    </row>
    <row r="392" spans="1:8" ht="13.2">
      <c r="A392" s="28" t="s">
        <v>50</v>
      </c>
      <c r="E392" s="29" t="s">
        <v>46</v>
      </c>
      <c r="H392" s="41"/>
    </row>
    <row r="393" spans="1:8" ht="198">
      <c r="A393" t="s">
        <v>51</v>
      </c>
      <c r="E393" s="27" t="s">
        <v>365</v>
      </c>
      <c r="H393" s="41"/>
    </row>
    <row r="394" spans="1:16" ht="13.2">
      <c r="A394" s="17" t="s">
        <v>44</v>
      </c>
      <c r="B394" s="21" t="s">
        <v>366</v>
      </c>
      <c r="C394" s="21" t="s">
        <v>363</v>
      </c>
      <c r="D394" s="17" t="s">
        <v>22</v>
      </c>
      <c r="E394" s="22" t="s">
        <v>367</v>
      </c>
      <c r="F394" s="23" t="s">
        <v>78</v>
      </c>
      <c r="G394" s="24">
        <v>5</v>
      </c>
      <c r="H394" s="40">
        <v>0</v>
      </c>
      <c r="I394" s="25">
        <f>ROUND(ROUND(H394,2)*ROUND(G394,3),2)</f>
        <v>0</v>
      </c>
      <c r="O394">
        <f>(I394*21)/100</f>
        <v>0</v>
      </c>
      <c r="P394" t="s">
        <v>22</v>
      </c>
    </row>
    <row r="395" spans="1:8" ht="13.2">
      <c r="A395" s="26" t="s">
        <v>49</v>
      </c>
      <c r="E395" s="27" t="s">
        <v>46</v>
      </c>
      <c r="H395" s="41"/>
    </row>
    <row r="396" spans="1:8" ht="13.2">
      <c r="A396" s="28" t="s">
        <v>50</v>
      </c>
      <c r="E396" s="29" t="s">
        <v>46</v>
      </c>
      <c r="H396" s="41"/>
    </row>
    <row r="397" spans="1:8" ht="158.4">
      <c r="A397" t="s">
        <v>51</v>
      </c>
      <c r="E397" s="27" t="s">
        <v>368</v>
      </c>
      <c r="H397" s="41"/>
    </row>
    <row r="398" spans="1:16" ht="13.2">
      <c r="A398" s="17" t="s">
        <v>44</v>
      </c>
      <c r="B398" s="21" t="s">
        <v>369</v>
      </c>
      <c r="C398" s="21" t="s">
        <v>370</v>
      </c>
      <c r="D398" s="17" t="s">
        <v>28</v>
      </c>
      <c r="E398" s="22" t="s">
        <v>371</v>
      </c>
      <c r="F398" s="23" t="s">
        <v>78</v>
      </c>
      <c r="G398" s="24">
        <v>5</v>
      </c>
      <c r="H398" s="40">
        <v>0</v>
      </c>
      <c r="I398" s="25">
        <f>ROUND(ROUND(H398,2)*ROUND(G398,3),2)</f>
        <v>0</v>
      </c>
      <c r="O398">
        <f>(I398*21)/100</f>
        <v>0</v>
      </c>
      <c r="P398" t="s">
        <v>22</v>
      </c>
    </row>
    <row r="399" spans="1:8" ht="13.2">
      <c r="A399" s="26" t="s">
        <v>49</v>
      </c>
      <c r="E399" s="27" t="s">
        <v>46</v>
      </c>
      <c r="H399" s="41"/>
    </row>
    <row r="400" spans="1:8" ht="13.2">
      <c r="A400" s="28" t="s">
        <v>50</v>
      </c>
      <c r="E400" s="29" t="s">
        <v>46</v>
      </c>
      <c r="H400" s="41"/>
    </row>
    <row r="401" spans="1:8" ht="198">
      <c r="A401" t="s">
        <v>51</v>
      </c>
      <c r="E401" s="27" t="s">
        <v>365</v>
      </c>
      <c r="H401" s="41"/>
    </row>
    <row r="402" spans="1:16" ht="13.2">
      <c r="A402" s="17" t="s">
        <v>44</v>
      </c>
      <c r="B402" s="21" t="s">
        <v>372</v>
      </c>
      <c r="C402" s="21" t="s">
        <v>370</v>
      </c>
      <c r="D402" s="17" t="s">
        <v>22</v>
      </c>
      <c r="E402" s="22" t="s">
        <v>373</v>
      </c>
      <c r="F402" s="23" t="s">
        <v>78</v>
      </c>
      <c r="G402" s="24">
        <v>5</v>
      </c>
      <c r="H402" s="40">
        <v>0</v>
      </c>
      <c r="I402" s="25">
        <f>ROUND(ROUND(H402,2)*ROUND(G402,3),2)</f>
        <v>0</v>
      </c>
      <c r="O402">
        <f>(I402*21)/100</f>
        <v>0</v>
      </c>
      <c r="P402" t="s">
        <v>22</v>
      </c>
    </row>
    <row r="403" spans="1:8" ht="13.2">
      <c r="A403" s="26" t="s">
        <v>49</v>
      </c>
      <c r="E403" s="27" t="s">
        <v>46</v>
      </c>
      <c r="H403" s="41"/>
    </row>
    <row r="404" spans="1:8" ht="13.2">
      <c r="A404" s="28" t="s">
        <v>50</v>
      </c>
      <c r="E404" s="29" t="s">
        <v>46</v>
      </c>
      <c r="H404" s="41"/>
    </row>
    <row r="405" spans="1:8" ht="13.2">
      <c r="A405" t="s">
        <v>51</v>
      </c>
      <c r="E405" s="27" t="s">
        <v>374</v>
      </c>
      <c r="H405" s="41"/>
    </row>
    <row r="406" spans="1:16" ht="13.2">
      <c r="A406" s="17" t="s">
        <v>44</v>
      </c>
      <c r="B406" s="21" t="s">
        <v>375</v>
      </c>
      <c r="C406" s="21" t="s">
        <v>376</v>
      </c>
      <c r="D406" s="17" t="s">
        <v>28</v>
      </c>
      <c r="E406" s="22" t="s">
        <v>377</v>
      </c>
      <c r="F406" s="23" t="s">
        <v>78</v>
      </c>
      <c r="G406" s="24">
        <v>5</v>
      </c>
      <c r="H406" s="40">
        <v>0</v>
      </c>
      <c r="I406" s="25">
        <f>ROUND(ROUND(H406,2)*ROUND(G406,3),2)</f>
        <v>0</v>
      </c>
      <c r="O406">
        <f>(I406*21)/100</f>
        <v>0</v>
      </c>
      <c r="P406" t="s">
        <v>22</v>
      </c>
    </row>
    <row r="407" spans="1:8" ht="13.2">
      <c r="A407" s="26" t="s">
        <v>49</v>
      </c>
      <c r="E407" s="27" t="s">
        <v>46</v>
      </c>
      <c r="H407" s="41"/>
    </row>
    <row r="408" spans="1:8" ht="13.2">
      <c r="A408" s="28" t="s">
        <v>50</v>
      </c>
      <c r="E408" s="29" t="s">
        <v>46</v>
      </c>
      <c r="H408" s="41"/>
    </row>
    <row r="409" spans="1:8" ht="198">
      <c r="A409" t="s">
        <v>51</v>
      </c>
      <c r="E409" s="27" t="s">
        <v>365</v>
      </c>
      <c r="H409" s="41"/>
    </row>
    <row r="410" spans="1:16" ht="13.2">
      <c r="A410" s="17" t="s">
        <v>44</v>
      </c>
      <c r="B410" s="21" t="s">
        <v>378</v>
      </c>
      <c r="C410" s="21" t="s">
        <v>376</v>
      </c>
      <c r="D410" s="17" t="s">
        <v>22</v>
      </c>
      <c r="E410" s="22" t="s">
        <v>379</v>
      </c>
      <c r="F410" s="23" t="s">
        <v>78</v>
      </c>
      <c r="G410" s="24">
        <v>1</v>
      </c>
      <c r="H410" s="40">
        <v>0</v>
      </c>
      <c r="I410" s="25">
        <f>ROUND(ROUND(H410,2)*ROUND(G410,3),2)</f>
        <v>0</v>
      </c>
      <c r="O410">
        <f>(I410*21)/100</f>
        <v>0</v>
      </c>
      <c r="P410" t="s">
        <v>22</v>
      </c>
    </row>
    <row r="411" spans="1:8" ht="13.2">
      <c r="A411" s="26" t="s">
        <v>49</v>
      </c>
      <c r="E411" s="27" t="s">
        <v>46</v>
      </c>
      <c r="H411" s="41"/>
    </row>
    <row r="412" spans="1:8" ht="13.2">
      <c r="A412" s="28" t="s">
        <v>50</v>
      </c>
      <c r="E412" s="29" t="s">
        <v>46</v>
      </c>
      <c r="H412" s="41"/>
    </row>
    <row r="413" spans="1:8" ht="13.2">
      <c r="A413" t="s">
        <v>51</v>
      </c>
      <c r="E413" s="27" t="s">
        <v>374</v>
      </c>
      <c r="H413" s="41"/>
    </row>
    <row r="414" spans="1:16" ht="13.2">
      <c r="A414" s="17" t="s">
        <v>44</v>
      </c>
      <c r="B414" s="21" t="s">
        <v>380</v>
      </c>
      <c r="C414" s="21" t="s">
        <v>376</v>
      </c>
      <c r="D414" s="17" t="s">
        <v>21</v>
      </c>
      <c r="E414" s="22" t="s">
        <v>381</v>
      </c>
      <c r="F414" s="23" t="s">
        <v>78</v>
      </c>
      <c r="G414" s="24">
        <v>2</v>
      </c>
      <c r="H414" s="40">
        <v>0</v>
      </c>
      <c r="I414" s="25">
        <f>ROUND(ROUND(H414,2)*ROUND(G414,3),2)</f>
        <v>0</v>
      </c>
      <c r="O414">
        <f>(I414*21)/100</f>
        <v>0</v>
      </c>
      <c r="P414" t="s">
        <v>22</v>
      </c>
    </row>
    <row r="415" spans="1:8" ht="13.2">
      <c r="A415" s="26" t="s">
        <v>49</v>
      </c>
      <c r="E415" s="27" t="s">
        <v>46</v>
      </c>
      <c r="H415" s="41"/>
    </row>
    <row r="416" spans="1:8" ht="13.2">
      <c r="A416" s="28" t="s">
        <v>50</v>
      </c>
      <c r="E416" s="29" t="s">
        <v>46</v>
      </c>
      <c r="H416" s="41"/>
    </row>
    <row r="417" spans="1:8" ht="13.2">
      <c r="A417" t="s">
        <v>51</v>
      </c>
      <c r="E417" s="27" t="s">
        <v>374</v>
      </c>
      <c r="H417" s="41"/>
    </row>
    <row r="418" spans="1:16" ht="13.2">
      <c r="A418" s="17" t="s">
        <v>44</v>
      </c>
      <c r="B418" s="21" t="s">
        <v>382</v>
      </c>
      <c r="C418" s="21" t="s">
        <v>383</v>
      </c>
      <c r="D418" s="17" t="s">
        <v>28</v>
      </c>
      <c r="E418" s="22" t="s">
        <v>384</v>
      </c>
      <c r="F418" s="23" t="s">
        <v>78</v>
      </c>
      <c r="G418" s="24">
        <v>10</v>
      </c>
      <c r="H418" s="40">
        <v>0</v>
      </c>
      <c r="I418" s="25">
        <f>ROUND(ROUND(H418,2)*ROUND(G418,3),2)</f>
        <v>0</v>
      </c>
      <c r="O418">
        <f>(I418*21)/100</f>
        <v>0</v>
      </c>
      <c r="P418" t="s">
        <v>22</v>
      </c>
    </row>
    <row r="419" spans="1:8" ht="13.2">
      <c r="A419" s="26" t="s">
        <v>49</v>
      </c>
      <c r="E419" s="27" t="s">
        <v>46</v>
      </c>
      <c r="H419" s="41"/>
    </row>
    <row r="420" spans="1:8" ht="13.2">
      <c r="A420" s="28" t="s">
        <v>50</v>
      </c>
      <c r="E420" s="29" t="s">
        <v>46</v>
      </c>
      <c r="H420" s="41"/>
    </row>
    <row r="421" spans="1:8" ht="158.4">
      <c r="A421" t="s">
        <v>51</v>
      </c>
      <c r="E421" s="27" t="s">
        <v>385</v>
      </c>
      <c r="H421" s="41"/>
    </row>
    <row r="422" spans="1:16" ht="13.2">
      <c r="A422" s="17" t="s">
        <v>44</v>
      </c>
      <c r="B422" s="21" t="s">
        <v>386</v>
      </c>
      <c r="C422" s="21" t="s">
        <v>383</v>
      </c>
      <c r="D422" s="17" t="s">
        <v>22</v>
      </c>
      <c r="E422" s="22" t="s">
        <v>387</v>
      </c>
      <c r="F422" s="23" t="s">
        <v>78</v>
      </c>
      <c r="G422" s="24">
        <v>15</v>
      </c>
      <c r="H422" s="40">
        <v>0</v>
      </c>
      <c r="I422" s="25">
        <f>ROUND(ROUND(H422,2)*ROUND(G422,3),2)</f>
        <v>0</v>
      </c>
      <c r="O422">
        <f>(I422*21)/100</f>
        <v>0</v>
      </c>
      <c r="P422" t="s">
        <v>22</v>
      </c>
    </row>
    <row r="423" spans="1:8" ht="13.2">
      <c r="A423" s="26" t="s">
        <v>49</v>
      </c>
      <c r="E423" s="27" t="s">
        <v>46</v>
      </c>
      <c r="H423" s="41"/>
    </row>
    <row r="424" spans="1:8" ht="13.2">
      <c r="A424" s="28" t="s">
        <v>50</v>
      </c>
      <c r="E424" s="29" t="s">
        <v>46</v>
      </c>
      <c r="H424" s="41"/>
    </row>
    <row r="425" spans="1:8" ht="13.2">
      <c r="A425" t="s">
        <v>51</v>
      </c>
      <c r="E425" s="27" t="s">
        <v>388</v>
      </c>
      <c r="H425" s="41"/>
    </row>
    <row r="426" spans="1:16" ht="26.4">
      <c r="A426" s="17" t="s">
        <v>44</v>
      </c>
      <c r="B426" s="21" t="s">
        <v>389</v>
      </c>
      <c r="C426" s="21" t="s">
        <v>390</v>
      </c>
      <c r="D426" s="17" t="s">
        <v>28</v>
      </c>
      <c r="E426" s="22" t="s">
        <v>391</v>
      </c>
      <c r="F426" s="23" t="s">
        <v>78</v>
      </c>
      <c r="G426" s="24">
        <v>5</v>
      </c>
      <c r="H426" s="40">
        <v>0</v>
      </c>
      <c r="I426" s="25">
        <f>ROUND(ROUND(H426,2)*ROUND(G426,3),2)</f>
        <v>0</v>
      </c>
      <c r="O426">
        <f>(I426*21)/100</f>
        <v>0</v>
      </c>
      <c r="P426" t="s">
        <v>22</v>
      </c>
    </row>
    <row r="427" spans="1:8" ht="13.2">
      <c r="A427" s="26" t="s">
        <v>49</v>
      </c>
      <c r="E427" s="27" t="s">
        <v>46</v>
      </c>
      <c r="H427" s="41"/>
    </row>
    <row r="428" spans="1:8" ht="13.2">
      <c r="A428" s="28" t="s">
        <v>50</v>
      </c>
      <c r="E428" s="29" t="s">
        <v>46</v>
      </c>
      <c r="H428" s="41"/>
    </row>
    <row r="429" spans="1:8" ht="118.8">
      <c r="A429" t="s">
        <v>51</v>
      </c>
      <c r="E429" s="27" t="s">
        <v>392</v>
      </c>
      <c r="H429" s="41"/>
    </row>
    <row r="430" spans="1:16" ht="26.4">
      <c r="A430" s="17" t="s">
        <v>44</v>
      </c>
      <c r="B430" s="21" t="s">
        <v>393</v>
      </c>
      <c r="C430" s="21" t="s">
        <v>390</v>
      </c>
      <c r="D430" s="17" t="s">
        <v>22</v>
      </c>
      <c r="E430" s="22" t="s">
        <v>394</v>
      </c>
      <c r="F430" s="23" t="s">
        <v>78</v>
      </c>
      <c r="G430" s="24">
        <v>5</v>
      </c>
      <c r="H430" s="40">
        <v>0</v>
      </c>
      <c r="I430" s="25">
        <f>ROUND(ROUND(H430,2)*ROUND(G430,3),2)</f>
        <v>0</v>
      </c>
      <c r="O430">
        <f>(I430*21)/100</f>
        <v>0</v>
      </c>
      <c r="P430" t="s">
        <v>22</v>
      </c>
    </row>
    <row r="431" spans="1:8" ht="13.2">
      <c r="A431" s="26" t="s">
        <v>49</v>
      </c>
      <c r="E431" s="27" t="s">
        <v>46</v>
      </c>
      <c r="H431" s="41"/>
    </row>
    <row r="432" spans="1:8" ht="13.2">
      <c r="A432" s="28" t="s">
        <v>50</v>
      </c>
      <c r="E432" s="29" t="s">
        <v>46</v>
      </c>
      <c r="H432" s="41"/>
    </row>
    <row r="433" spans="1:8" ht="118.8">
      <c r="A433" t="s">
        <v>51</v>
      </c>
      <c r="E433" s="27" t="s">
        <v>392</v>
      </c>
      <c r="H433" s="41"/>
    </row>
    <row r="434" spans="1:16" ht="26.4">
      <c r="A434" s="17" t="s">
        <v>44</v>
      </c>
      <c r="B434" s="21" t="s">
        <v>395</v>
      </c>
      <c r="C434" s="21" t="s">
        <v>396</v>
      </c>
      <c r="D434" s="17" t="s">
        <v>397</v>
      </c>
      <c r="E434" s="22" t="s">
        <v>398</v>
      </c>
      <c r="F434" s="23" t="s">
        <v>78</v>
      </c>
      <c r="G434" s="24">
        <v>30</v>
      </c>
      <c r="H434" s="40">
        <v>0</v>
      </c>
      <c r="I434" s="25">
        <f>ROUND(ROUND(H434,2)*ROUND(G434,3),2)</f>
        <v>0</v>
      </c>
      <c r="O434">
        <f>(I434*21)/100</f>
        <v>0</v>
      </c>
      <c r="P434" t="s">
        <v>22</v>
      </c>
    </row>
    <row r="435" spans="1:8" ht="13.2">
      <c r="A435" s="26" t="s">
        <v>49</v>
      </c>
      <c r="E435" s="27" t="s">
        <v>46</v>
      </c>
      <c r="H435" s="41"/>
    </row>
    <row r="436" spans="1:8" ht="13.2">
      <c r="A436" s="28" t="s">
        <v>50</v>
      </c>
      <c r="E436" s="29" t="s">
        <v>46</v>
      </c>
      <c r="H436" s="41"/>
    </row>
    <row r="437" spans="1:8" ht="118.8">
      <c r="A437" t="s">
        <v>51</v>
      </c>
      <c r="E437" s="27" t="s">
        <v>392</v>
      </c>
      <c r="H437" s="41"/>
    </row>
    <row r="438" spans="1:16" ht="13.2">
      <c r="A438" s="17" t="s">
        <v>44</v>
      </c>
      <c r="B438" s="21" t="s">
        <v>399</v>
      </c>
      <c r="C438" s="21" t="s">
        <v>396</v>
      </c>
      <c r="D438" s="17" t="s">
        <v>28</v>
      </c>
      <c r="E438" s="22" t="s">
        <v>400</v>
      </c>
      <c r="F438" s="23" t="s">
        <v>78</v>
      </c>
      <c r="G438" s="24">
        <v>100</v>
      </c>
      <c r="H438" s="40">
        <v>0</v>
      </c>
      <c r="I438" s="25">
        <f>ROUND(ROUND(H438,2)*ROUND(G438,3),2)</f>
        <v>0</v>
      </c>
      <c r="O438">
        <f>(I438*21)/100</f>
        <v>0</v>
      </c>
      <c r="P438" t="s">
        <v>22</v>
      </c>
    </row>
    <row r="439" spans="1:8" ht="13.2">
      <c r="A439" s="26" t="s">
        <v>49</v>
      </c>
      <c r="E439" s="27" t="s">
        <v>46</v>
      </c>
      <c r="H439" s="41"/>
    </row>
    <row r="440" spans="1:8" ht="13.2">
      <c r="A440" s="28" t="s">
        <v>50</v>
      </c>
      <c r="E440" s="29" t="s">
        <v>46</v>
      </c>
      <c r="H440" s="41"/>
    </row>
    <row r="441" spans="1:8" ht="158.4">
      <c r="A441" t="s">
        <v>51</v>
      </c>
      <c r="E441" s="27" t="s">
        <v>385</v>
      </c>
      <c r="H441" s="41"/>
    </row>
    <row r="442" spans="1:16" ht="13.2">
      <c r="A442" s="17" t="s">
        <v>44</v>
      </c>
      <c r="B442" s="21" t="s">
        <v>401</v>
      </c>
      <c r="C442" s="21" t="s">
        <v>396</v>
      </c>
      <c r="D442" s="17" t="s">
        <v>22</v>
      </c>
      <c r="E442" s="22" t="s">
        <v>402</v>
      </c>
      <c r="F442" s="23" t="s">
        <v>78</v>
      </c>
      <c r="G442" s="24">
        <v>50</v>
      </c>
      <c r="H442" s="40">
        <v>0</v>
      </c>
      <c r="I442" s="25">
        <f>ROUND(ROUND(H442,2)*ROUND(G442,3),2)</f>
        <v>0</v>
      </c>
      <c r="O442">
        <f>(I442*21)/100</f>
        <v>0</v>
      </c>
      <c r="P442" t="s">
        <v>22</v>
      </c>
    </row>
    <row r="443" spans="1:8" ht="13.2">
      <c r="A443" s="26" t="s">
        <v>49</v>
      </c>
      <c r="E443" s="27" t="s">
        <v>46</v>
      </c>
      <c r="H443" s="41"/>
    </row>
    <row r="444" spans="1:8" ht="13.2">
      <c r="A444" s="28" t="s">
        <v>50</v>
      </c>
      <c r="E444" s="29" t="s">
        <v>46</v>
      </c>
      <c r="H444" s="41"/>
    </row>
    <row r="445" spans="1:8" ht="13.2">
      <c r="A445" t="s">
        <v>51</v>
      </c>
      <c r="E445" s="27" t="s">
        <v>374</v>
      </c>
      <c r="H445" s="41"/>
    </row>
    <row r="446" spans="1:16" ht="13.2">
      <c r="A446" s="17" t="s">
        <v>44</v>
      </c>
      <c r="B446" s="21" t="s">
        <v>403</v>
      </c>
      <c r="C446" s="21" t="s">
        <v>396</v>
      </c>
      <c r="D446" s="17" t="s">
        <v>21</v>
      </c>
      <c r="E446" s="22" t="s">
        <v>404</v>
      </c>
      <c r="F446" s="23" t="s">
        <v>78</v>
      </c>
      <c r="G446" s="24">
        <v>2</v>
      </c>
      <c r="H446" s="40">
        <v>0</v>
      </c>
      <c r="I446" s="25">
        <f>ROUND(ROUND(H446,2)*ROUND(G446,3),2)</f>
        <v>0</v>
      </c>
      <c r="O446">
        <f>(I446*21)/100</f>
        <v>0</v>
      </c>
      <c r="P446" t="s">
        <v>22</v>
      </c>
    </row>
    <row r="447" spans="1:8" ht="13.2">
      <c r="A447" s="26" t="s">
        <v>49</v>
      </c>
      <c r="E447" s="27" t="s">
        <v>46</v>
      </c>
      <c r="H447" s="41"/>
    </row>
    <row r="448" spans="1:8" ht="13.2">
      <c r="A448" s="28" t="s">
        <v>50</v>
      </c>
      <c r="E448" s="29" t="s">
        <v>46</v>
      </c>
      <c r="H448" s="41"/>
    </row>
    <row r="449" spans="1:8" ht="13.2">
      <c r="A449" t="s">
        <v>51</v>
      </c>
      <c r="E449" s="27" t="s">
        <v>374</v>
      </c>
      <c r="H449" s="41"/>
    </row>
    <row r="450" spans="1:16" ht="13.2">
      <c r="A450" s="17" t="s">
        <v>44</v>
      </c>
      <c r="B450" s="21" t="s">
        <v>405</v>
      </c>
      <c r="C450" s="21" t="s">
        <v>396</v>
      </c>
      <c r="D450" s="17" t="s">
        <v>32</v>
      </c>
      <c r="E450" s="22" t="s">
        <v>406</v>
      </c>
      <c r="F450" s="23" t="s">
        <v>78</v>
      </c>
      <c r="G450" s="24">
        <v>50</v>
      </c>
      <c r="H450" s="40">
        <v>0</v>
      </c>
      <c r="I450" s="25">
        <f>ROUND(ROUND(H450,2)*ROUND(G450,3),2)</f>
        <v>0</v>
      </c>
      <c r="O450">
        <f>(I450*21)/100</f>
        <v>0</v>
      </c>
      <c r="P450" t="s">
        <v>22</v>
      </c>
    </row>
    <row r="451" spans="1:8" ht="13.2">
      <c r="A451" s="26" t="s">
        <v>49</v>
      </c>
      <c r="E451" s="27" t="s">
        <v>46</v>
      </c>
      <c r="H451" s="41"/>
    </row>
    <row r="452" spans="1:8" ht="13.2">
      <c r="A452" s="28" t="s">
        <v>50</v>
      </c>
      <c r="E452" s="29" t="s">
        <v>46</v>
      </c>
      <c r="H452" s="41"/>
    </row>
    <row r="453" spans="1:8" ht="13.2">
      <c r="A453" t="s">
        <v>51</v>
      </c>
      <c r="E453" s="27" t="s">
        <v>374</v>
      </c>
      <c r="H453" s="41"/>
    </row>
    <row r="454" spans="1:16" ht="13.2">
      <c r="A454" s="17" t="s">
        <v>44</v>
      </c>
      <c r="B454" s="21" t="s">
        <v>407</v>
      </c>
      <c r="C454" s="21" t="s">
        <v>396</v>
      </c>
      <c r="D454" s="17" t="s">
        <v>34</v>
      </c>
      <c r="E454" s="22" t="s">
        <v>408</v>
      </c>
      <c r="F454" s="23" t="s">
        <v>78</v>
      </c>
      <c r="G454" s="24">
        <v>2</v>
      </c>
      <c r="H454" s="40">
        <v>0</v>
      </c>
      <c r="I454" s="25">
        <f>ROUND(ROUND(H454,2)*ROUND(G454,3),2)</f>
        <v>0</v>
      </c>
      <c r="O454">
        <f>(I454*21)/100</f>
        <v>0</v>
      </c>
      <c r="P454" t="s">
        <v>22</v>
      </c>
    </row>
    <row r="455" spans="1:8" ht="13.2">
      <c r="A455" s="26" t="s">
        <v>49</v>
      </c>
      <c r="E455" s="27" t="s">
        <v>46</v>
      </c>
      <c r="H455" s="41"/>
    </row>
    <row r="456" spans="1:8" ht="13.2">
      <c r="A456" s="28" t="s">
        <v>50</v>
      </c>
      <c r="E456" s="29" t="s">
        <v>46</v>
      </c>
      <c r="H456" s="41"/>
    </row>
    <row r="457" spans="1:8" ht="13.2">
      <c r="A457" t="s">
        <v>51</v>
      </c>
      <c r="E457" s="27" t="s">
        <v>374</v>
      </c>
      <c r="H457" s="41"/>
    </row>
    <row r="458" spans="1:16" ht="26.4">
      <c r="A458" s="17" t="s">
        <v>44</v>
      </c>
      <c r="B458" s="21" t="s">
        <v>409</v>
      </c>
      <c r="C458" s="21" t="s">
        <v>396</v>
      </c>
      <c r="D458" s="17" t="s">
        <v>36</v>
      </c>
      <c r="E458" s="22" t="s">
        <v>410</v>
      </c>
      <c r="F458" s="23" t="s">
        <v>78</v>
      </c>
      <c r="G458" s="24">
        <v>2</v>
      </c>
      <c r="H458" s="40">
        <v>0</v>
      </c>
      <c r="I458" s="25">
        <f>ROUND(ROUND(H458,2)*ROUND(G458,3),2)</f>
        <v>0</v>
      </c>
      <c r="O458">
        <f>(I458*21)/100</f>
        <v>0</v>
      </c>
      <c r="P458" t="s">
        <v>22</v>
      </c>
    </row>
    <row r="459" spans="1:8" ht="13.2">
      <c r="A459" s="26" t="s">
        <v>49</v>
      </c>
      <c r="E459" s="27" t="s">
        <v>46</v>
      </c>
      <c r="H459" s="41"/>
    </row>
    <row r="460" spans="1:8" ht="13.2">
      <c r="A460" s="28" t="s">
        <v>50</v>
      </c>
      <c r="E460" s="29" t="s">
        <v>46</v>
      </c>
      <c r="H460" s="41"/>
    </row>
    <row r="461" spans="1:8" ht="13.2">
      <c r="A461" t="s">
        <v>51</v>
      </c>
      <c r="E461" s="27" t="s">
        <v>374</v>
      </c>
      <c r="H461" s="41"/>
    </row>
    <row r="462" spans="1:16" ht="26.4">
      <c r="A462" s="17" t="s">
        <v>44</v>
      </c>
      <c r="B462" s="21" t="s">
        <v>411</v>
      </c>
      <c r="C462" s="21" t="s">
        <v>396</v>
      </c>
      <c r="D462" s="17" t="s">
        <v>66</v>
      </c>
      <c r="E462" s="22" t="s">
        <v>412</v>
      </c>
      <c r="F462" s="23" t="s">
        <v>78</v>
      </c>
      <c r="G462" s="24">
        <v>2</v>
      </c>
      <c r="H462" s="40">
        <v>0</v>
      </c>
      <c r="I462" s="25">
        <f>ROUND(ROUND(H462,2)*ROUND(G462,3),2)</f>
        <v>0</v>
      </c>
      <c r="O462">
        <f>(I462*21)/100</f>
        <v>0</v>
      </c>
      <c r="P462" t="s">
        <v>22</v>
      </c>
    </row>
    <row r="463" spans="1:8" ht="13.2">
      <c r="A463" s="26" t="s">
        <v>49</v>
      </c>
      <c r="E463" s="27" t="s">
        <v>46</v>
      </c>
      <c r="H463" s="41"/>
    </row>
    <row r="464" spans="1:8" ht="13.2">
      <c r="A464" s="28" t="s">
        <v>50</v>
      </c>
      <c r="E464" s="29" t="s">
        <v>46</v>
      </c>
      <c r="H464" s="41"/>
    </row>
    <row r="465" spans="1:8" ht="13.2">
      <c r="A465" t="s">
        <v>51</v>
      </c>
      <c r="E465" s="27" t="s">
        <v>374</v>
      </c>
      <c r="H465" s="41"/>
    </row>
    <row r="466" spans="1:16" ht="13.2">
      <c r="A466" s="17" t="s">
        <v>44</v>
      </c>
      <c r="B466" s="21" t="s">
        <v>413</v>
      </c>
      <c r="C466" s="21" t="s">
        <v>414</v>
      </c>
      <c r="D466" s="17" t="s">
        <v>28</v>
      </c>
      <c r="E466" s="22" t="s">
        <v>415</v>
      </c>
      <c r="F466" s="23" t="s">
        <v>78</v>
      </c>
      <c r="G466" s="24">
        <v>20</v>
      </c>
      <c r="H466" s="40">
        <v>0</v>
      </c>
      <c r="I466" s="25">
        <f>ROUND(ROUND(H466,2)*ROUND(G466,3),2)</f>
        <v>0</v>
      </c>
      <c r="O466">
        <f>(I466*21)/100</f>
        <v>0</v>
      </c>
      <c r="P466" t="s">
        <v>22</v>
      </c>
    </row>
    <row r="467" spans="1:8" ht="13.2">
      <c r="A467" s="26" t="s">
        <v>49</v>
      </c>
      <c r="E467" s="27" t="s">
        <v>46</v>
      </c>
      <c r="H467" s="41"/>
    </row>
    <row r="468" spans="1:8" ht="13.2">
      <c r="A468" s="28" t="s">
        <v>50</v>
      </c>
      <c r="E468" s="29" t="s">
        <v>46</v>
      </c>
      <c r="H468" s="41"/>
    </row>
    <row r="469" spans="1:8" ht="158.4">
      <c r="A469" t="s">
        <v>51</v>
      </c>
      <c r="E469" s="27" t="s">
        <v>385</v>
      </c>
      <c r="H469" s="41"/>
    </row>
    <row r="470" spans="1:16" ht="13.2">
      <c r="A470" s="17" t="s">
        <v>44</v>
      </c>
      <c r="B470" s="21" t="s">
        <v>416</v>
      </c>
      <c r="C470" s="21" t="s">
        <v>414</v>
      </c>
      <c r="D470" s="17" t="s">
        <v>22</v>
      </c>
      <c r="E470" s="22" t="s">
        <v>417</v>
      </c>
      <c r="F470" s="23" t="s">
        <v>78</v>
      </c>
      <c r="G470" s="24">
        <v>20</v>
      </c>
      <c r="H470" s="40">
        <v>0</v>
      </c>
      <c r="I470" s="25">
        <f>ROUND(ROUND(H470,2)*ROUND(G470,3),2)</f>
        <v>0</v>
      </c>
      <c r="O470">
        <f>(I470*21)/100</f>
        <v>0</v>
      </c>
      <c r="P470" t="s">
        <v>22</v>
      </c>
    </row>
    <row r="471" spans="1:8" ht="13.2">
      <c r="A471" s="26" t="s">
        <v>49</v>
      </c>
      <c r="E471" s="27" t="s">
        <v>46</v>
      </c>
      <c r="H471" s="41"/>
    </row>
    <row r="472" spans="1:8" ht="13.2">
      <c r="A472" s="28" t="s">
        <v>50</v>
      </c>
      <c r="E472" s="29" t="s">
        <v>46</v>
      </c>
      <c r="H472" s="41"/>
    </row>
    <row r="473" spans="1:8" ht="13.2">
      <c r="A473" t="s">
        <v>51</v>
      </c>
      <c r="E473" s="27" t="s">
        <v>374</v>
      </c>
      <c r="H473" s="41"/>
    </row>
    <row r="474" spans="1:16" ht="13.2">
      <c r="A474" s="17" t="s">
        <v>44</v>
      </c>
      <c r="B474" s="21" t="s">
        <v>418</v>
      </c>
      <c r="C474" s="21" t="s">
        <v>414</v>
      </c>
      <c r="D474" s="17" t="s">
        <v>21</v>
      </c>
      <c r="E474" s="22" t="s">
        <v>419</v>
      </c>
      <c r="F474" s="23" t="s">
        <v>78</v>
      </c>
      <c r="G474" s="24">
        <v>5</v>
      </c>
      <c r="H474" s="40">
        <v>0</v>
      </c>
      <c r="I474" s="25">
        <f>ROUND(ROUND(H474,2)*ROUND(G474,3),2)</f>
        <v>0</v>
      </c>
      <c r="O474">
        <f>(I474*21)/100</f>
        <v>0</v>
      </c>
      <c r="P474" t="s">
        <v>22</v>
      </c>
    </row>
    <row r="475" spans="1:8" ht="13.2">
      <c r="A475" s="26" t="s">
        <v>49</v>
      </c>
      <c r="E475" s="27" t="s">
        <v>46</v>
      </c>
      <c r="H475" s="41"/>
    </row>
    <row r="476" spans="1:8" ht="13.2">
      <c r="A476" s="28" t="s">
        <v>50</v>
      </c>
      <c r="E476" s="29" t="s">
        <v>46</v>
      </c>
      <c r="H476" s="41"/>
    </row>
    <row r="477" spans="1:8" ht="13.2">
      <c r="A477" t="s">
        <v>51</v>
      </c>
      <c r="E477" s="27" t="s">
        <v>374</v>
      </c>
      <c r="H477" s="41"/>
    </row>
    <row r="478" spans="1:16" ht="13.2">
      <c r="A478" s="17" t="s">
        <v>44</v>
      </c>
      <c r="B478" s="21" t="s">
        <v>420</v>
      </c>
      <c r="C478" s="21" t="s">
        <v>414</v>
      </c>
      <c r="D478" s="17" t="s">
        <v>32</v>
      </c>
      <c r="E478" s="22" t="s">
        <v>421</v>
      </c>
      <c r="F478" s="23" t="s">
        <v>78</v>
      </c>
      <c r="G478" s="24">
        <v>20</v>
      </c>
      <c r="H478" s="40">
        <v>0</v>
      </c>
      <c r="I478" s="25">
        <f>ROUND(ROUND(H478,2)*ROUND(G478,3),2)</f>
        <v>0</v>
      </c>
      <c r="O478">
        <f>(I478*21)/100</f>
        <v>0</v>
      </c>
      <c r="P478" t="s">
        <v>22</v>
      </c>
    </row>
    <row r="479" spans="1:8" ht="13.2">
      <c r="A479" s="26" t="s">
        <v>49</v>
      </c>
      <c r="E479" s="27" t="s">
        <v>46</v>
      </c>
      <c r="H479" s="41"/>
    </row>
    <row r="480" spans="1:8" ht="13.2">
      <c r="A480" s="28" t="s">
        <v>50</v>
      </c>
      <c r="E480" s="29" t="s">
        <v>46</v>
      </c>
      <c r="H480" s="41"/>
    </row>
    <row r="481" spans="1:8" ht="13.2">
      <c r="A481" t="s">
        <v>51</v>
      </c>
      <c r="E481" s="27" t="s">
        <v>374</v>
      </c>
      <c r="H481" s="41"/>
    </row>
    <row r="482" spans="1:16" ht="13.2">
      <c r="A482" s="17" t="s">
        <v>44</v>
      </c>
      <c r="B482" s="21" t="s">
        <v>422</v>
      </c>
      <c r="C482" s="21" t="s">
        <v>414</v>
      </c>
      <c r="D482" s="17" t="s">
        <v>34</v>
      </c>
      <c r="E482" s="22" t="s">
        <v>423</v>
      </c>
      <c r="F482" s="23" t="s">
        <v>78</v>
      </c>
      <c r="G482" s="24">
        <v>2</v>
      </c>
      <c r="H482" s="40">
        <v>0</v>
      </c>
      <c r="I482" s="25">
        <f>ROUND(ROUND(H482,2)*ROUND(G482,3),2)</f>
        <v>0</v>
      </c>
      <c r="O482">
        <f>(I482*21)/100</f>
        <v>0</v>
      </c>
      <c r="P482" t="s">
        <v>22</v>
      </c>
    </row>
    <row r="483" spans="1:8" ht="13.2">
      <c r="A483" s="26" t="s">
        <v>49</v>
      </c>
      <c r="E483" s="27" t="s">
        <v>46</v>
      </c>
      <c r="H483" s="41"/>
    </row>
    <row r="484" spans="1:8" ht="13.2">
      <c r="A484" s="28" t="s">
        <v>50</v>
      </c>
      <c r="E484" s="29" t="s">
        <v>46</v>
      </c>
      <c r="H484" s="41"/>
    </row>
    <row r="485" spans="1:8" ht="13.2">
      <c r="A485" t="s">
        <v>51</v>
      </c>
      <c r="E485" s="27" t="s">
        <v>374</v>
      </c>
      <c r="H485" s="41"/>
    </row>
    <row r="486" spans="1:16" ht="26.4">
      <c r="A486" s="17" t="s">
        <v>44</v>
      </c>
      <c r="B486" s="21" t="s">
        <v>424</v>
      </c>
      <c r="C486" s="21" t="s">
        <v>414</v>
      </c>
      <c r="D486" s="17" t="s">
        <v>36</v>
      </c>
      <c r="E486" s="22" t="s">
        <v>425</v>
      </c>
      <c r="F486" s="23" t="s">
        <v>78</v>
      </c>
      <c r="G486" s="24">
        <v>2</v>
      </c>
      <c r="H486" s="40">
        <v>0</v>
      </c>
      <c r="I486" s="25">
        <f>ROUND(ROUND(H486,2)*ROUND(G486,3),2)</f>
        <v>0</v>
      </c>
      <c r="O486">
        <f>(I486*21)/100</f>
        <v>0</v>
      </c>
      <c r="P486" t="s">
        <v>22</v>
      </c>
    </row>
    <row r="487" spans="1:8" ht="13.2">
      <c r="A487" s="26" t="s">
        <v>49</v>
      </c>
      <c r="E487" s="27" t="s">
        <v>46</v>
      </c>
      <c r="H487" s="41"/>
    </row>
    <row r="488" spans="1:8" ht="13.2">
      <c r="A488" s="28" t="s">
        <v>50</v>
      </c>
      <c r="E488" s="29" t="s">
        <v>46</v>
      </c>
      <c r="H488" s="41"/>
    </row>
    <row r="489" spans="1:8" ht="13.2">
      <c r="A489" t="s">
        <v>51</v>
      </c>
      <c r="E489" s="27" t="s">
        <v>374</v>
      </c>
      <c r="H489" s="41"/>
    </row>
    <row r="490" spans="1:16" ht="26.4">
      <c r="A490" s="17" t="s">
        <v>44</v>
      </c>
      <c r="B490" s="21" t="s">
        <v>426</v>
      </c>
      <c r="C490" s="21" t="s">
        <v>414</v>
      </c>
      <c r="D490" s="17" t="s">
        <v>66</v>
      </c>
      <c r="E490" s="22" t="s">
        <v>427</v>
      </c>
      <c r="F490" s="23" t="s">
        <v>78</v>
      </c>
      <c r="G490" s="24">
        <v>2</v>
      </c>
      <c r="H490" s="40">
        <v>0</v>
      </c>
      <c r="I490" s="25">
        <f>ROUND(ROUND(H490,2)*ROUND(G490,3),2)</f>
        <v>0</v>
      </c>
      <c r="O490">
        <f>(I490*21)/100</f>
        <v>0</v>
      </c>
      <c r="P490" t="s">
        <v>22</v>
      </c>
    </row>
    <row r="491" spans="1:8" ht="13.2">
      <c r="A491" s="26" t="s">
        <v>49</v>
      </c>
      <c r="E491" s="27" t="s">
        <v>46</v>
      </c>
      <c r="H491" s="41"/>
    </row>
    <row r="492" spans="1:8" ht="13.2">
      <c r="A492" s="28" t="s">
        <v>50</v>
      </c>
      <c r="E492" s="29" t="s">
        <v>46</v>
      </c>
      <c r="H492" s="41"/>
    </row>
    <row r="493" spans="1:8" ht="13.2">
      <c r="A493" t="s">
        <v>51</v>
      </c>
      <c r="E493" s="27" t="s">
        <v>374</v>
      </c>
      <c r="H493" s="41"/>
    </row>
    <row r="494" spans="1:16" ht="13.2">
      <c r="A494" s="17" t="s">
        <v>44</v>
      </c>
      <c r="B494" s="21" t="s">
        <v>428</v>
      </c>
      <c r="C494" s="21" t="s">
        <v>429</v>
      </c>
      <c r="D494" s="17" t="s">
        <v>28</v>
      </c>
      <c r="E494" s="22" t="s">
        <v>430</v>
      </c>
      <c r="F494" s="23" t="s">
        <v>78</v>
      </c>
      <c r="G494" s="24">
        <v>12</v>
      </c>
      <c r="H494" s="40">
        <v>0</v>
      </c>
      <c r="I494" s="25">
        <f>ROUND(ROUND(H494,2)*ROUND(G494,3),2)</f>
        <v>0</v>
      </c>
      <c r="O494">
        <f>(I494*21)/100</f>
        <v>0</v>
      </c>
      <c r="P494" t="s">
        <v>22</v>
      </c>
    </row>
    <row r="495" spans="1:8" ht="13.2">
      <c r="A495" s="26" t="s">
        <v>49</v>
      </c>
      <c r="E495" s="27" t="s">
        <v>46</v>
      </c>
      <c r="H495" s="41"/>
    </row>
    <row r="496" spans="1:8" ht="13.2">
      <c r="A496" s="28" t="s">
        <v>50</v>
      </c>
      <c r="E496" s="29" t="s">
        <v>46</v>
      </c>
      <c r="H496" s="41"/>
    </row>
    <row r="497" spans="1:8" ht="132">
      <c r="A497" t="s">
        <v>51</v>
      </c>
      <c r="E497" s="27" t="s">
        <v>431</v>
      </c>
      <c r="H497" s="41"/>
    </row>
    <row r="498" spans="1:16" ht="13.2">
      <c r="A498" s="17" t="s">
        <v>44</v>
      </c>
      <c r="B498" s="21" t="s">
        <v>432</v>
      </c>
      <c r="C498" s="21" t="s">
        <v>429</v>
      </c>
      <c r="D498" s="17" t="s">
        <v>22</v>
      </c>
      <c r="E498" s="22" t="s">
        <v>433</v>
      </c>
      <c r="F498" s="23" t="s">
        <v>73</v>
      </c>
      <c r="G498" s="24">
        <v>4</v>
      </c>
      <c r="H498" s="40">
        <v>0</v>
      </c>
      <c r="I498" s="25">
        <f>ROUND(ROUND(H498,2)*ROUND(G498,3),2)</f>
        <v>0</v>
      </c>
      <c r="O498">
        <f>(I498*21)/100</f>
        <v>0</v>
      </c>
      <c r="P498" t="s">
        <v>22</v>
      </c>
    </row>
    <row r="499" spans="1:8" ht="13.2">
      <c r="A499" s="26" t="s">
        <v>49</v>
      </c>
      <c r="E499" s="27" t="s">
        <v>46</v>
      </c>
      <c r="H499" s="41"/>
    </row>
    <row r="500" spans="1:8" ht="13.2">
      <c r="A500" s="28" t="s">
        <v>50</v>
      </c>
      <c r="E500" s="29" t="s">
        <v>46</v>
      </c>
      <c r="H500" s="41"/>
    </row>
    <row r="501" spans="1:8" ht="13.2">
      <c r="A501" t="s">
        <v>51</v>
      </c>
      <c r="E501" s="27" t="s">
        <v>434</v>
      </c>
      <c r="H501" s="41"/>
    </row>
    <row r="502" spans="1:16" ht="13.2">
      <c r="A502" s="17" t="s">
        <v>44</v>
      </c>
      <c r="B502" s="21" t="s">
        <v>435</v>
      </c>
      <c r="C502" s="21" t="s">
        <v>436</v>
      </c>
      <c r="D502" s="17" t="s">
        <v>46</v>
      </c>
      <c r="E502" s="22" t="s">
        <v>437</v>
      </c>
      <c r="F502" s="23" t="s">
        <v>78</v>
      </c>
      <c r="G502" s="24">
        <v>5</v>
      </c>
      <c r="H502" s="40">
        <v>0</v>
      </c>
      <c r="I502" s="25">
        <f>ROUND(ROUND(H502,2)*ROUND(G502,3),2)</f>
        <v>0</v>
      </c>
      <c r="O502">
        <f>(I502*21)/100</f>
        <v>0</v>
      </c>
      <c r="P502" t="s">
        <v>22</v>
      </c>
    </row>
    <row r="503" spans="1:8" ht="13.2">
      <c r="A503" s="26" t="s">
        <v>49</v>
      </c>
      <c r="E503" s="27" t="s">
        <v>46</v>
      </c>
      <c r="H503" s="41"/>
    </row>
    <row r="504" spans="1:8" ht="13.2">
      <c r="A504" s="28" t="s">
        <v>50</v>
      </c>
      <c r="E504" s="29" t="s">
        <v>46</v>
      </c>
      <c r="H504" s="41"/>
    </row>
    <row r="505" spans="1:8" ht="105.6">
      <c r="A505" t="s">
        <v>51</v>
      </c>
      <c r="E505" s="27" t="s">
        <v>438</v>
      </c>
      <c r="H505" s="41"/>
    </row>
    <row r="506" spans="1:16" ht="13.2">
      <c r="A506" s="17" t="s">
        <v>44</v>
      </c>
      <c r="B506" s="21" t="s">
        <v>439</v>
      </c>
      <c r="C506" s="21" t="s">
        <v>440</v>
      </c>
      <c r="D506" s="17" t="s">
        <v>46</v>
      </c>
      <c r="E506" s="22" t="s">
        <v>441</v>
      </c>
      <c r="F506" s="23" t="s">
        <v>78</v>
      </c>
      <c r="G506" s="24">
        <v>4</v>
      </c>
      <c r="H506" s="40">
        <v>0</v>
      </c>
      <c r="I506" s="25">
        <f>ROUND(ROUND(H506,2)*ROUND(G506,3),2)</f>
        <v>0</v>
      </c>
      <c r="O506">
        <f>(I506*21)/100</f>
        <v>0</v>
      </c>
      <c r="P506" t="s">
        <v>22</v>
      </c>
    </row>
    <row r="507" spans="1:8" ht="13.2">
      <c r="A507" s="26" t="s">
        <v>49</v>
      </c>
      <c r="E507" s="27" t="s">
        <v>46</v>
      </c>
      <c r="H507" s="41"/>
    </row>
    <row r="508" spans="1:8" ht="13.2">
      <c r="A508" s="28" t="s">
        <v>50</v>
      </c>
      <c r="E508" s="29" t="s">
        <v>46</v>
      </c>
      <c r="H508" s="41"/>
    </row>
    <row r="509" spans="1:8" ht="105.6">
      <c r="A509" t="s">
        <v>51</v>
      </c>
      <c r="E509" s="27" t="s">
        <v>438</v>
      </c>
      <c r="H509" s="41"/>
    </row>
    <row r="510" spans="1:16" ht="13.2">
      <c r="A510" s="17" t="s">
        <v>44</v>
      </c>
      <c r="B510" s="21" t="s">
        <v>442</v>
      </c>
      <c r="C510" s="21" t="s">
        <v>443</v>
      </c>
      <c r="D510" s="17" t="s">
        <v>46</v>
      </c>
      <c r="E510" s="22" t="s">
        <v>444</v>
      </c>
      <c r="F510" s="23" t="s">
        <v>78</v>
      </c>
      <c r="G510" s="24">
        <v>2</v>
      </c>
      <c r="H510" s="40">
        <v>0</v>
      </c>
      <c r="I510" s="25">
        <f>ROUND(ROUND(H510,2)*ROUND(G510,3),2)</f>
        <v>0</v>
      </c>
      <c r="O510">
        <f>(I510*21)/100</f>
        <v>0</v>
      </c>
      <c r="P510" t="s">
        <v>22</v>
      </c>
    </row>
    <row r="511" spans="1:8" ht="13.2">
      <c r="A511" s="26" t="s">
        <v>49</v>
      </c>
      <c r="E511" s="27" t="s">
        <v>46</v>
      </c>
      <c r="H511" s="41"/>
    </row>
    <row r="512" spans="1:8" ht="13.2">
      <c r="A512" s="28" t="s">
        <v>50</v>
      </c>
      <c r="E512" s="29" t="s">
        <v>46</v>
      </c>
      <c r="H512" s="41"/>
    </row>
    <row r="513" spans="1:8" ht="105.6">
      <c r="A513" t="s">
        <v>51</v>
      </c>
      <c r="E513" s="27" t="s">
        <v>438</v>
      </c>
      <c r="H513" s="41"/>
    </row>
    <row r="514" spans="1:18" ht="12.75" customHeight="1">
      <c r="A514" s="2" t="s">
        <v>42</v>
      </c>
      <c r="B514" s="2"/>
      <c r="C514" s="30" t="s">
        <v>36</v>
      </c>
      <c r="D514" s="2"/>
      <c r="E514" s="19" t="s">
        <v>445</v>
      </c>
      <c r="F514" s="2"/>
      <c r="G514" s="2"/>
      <c r="H514" s="42"/>
      <c r="I514" s="31">
        <f>0+Q514</f>
        <v>0</v>
      </c>
      <c r="O514">
        <f>0+R514</f>
        <v>0</v>
      </c>
      <c r="Q514">
        <f>0+I515+I519+I523+I527+I531</f>
        <v>0</v>
      </c>
      <c r="R514">
        <f>0+O515+O519+O523+O527+O531</f>
        <v>0</v>
      </c>
    </row>
    <row r="515" spans="1:16" ht="13.2">
      <c r="A515" s="17" t="s">
        <v>44</v>
      </c>
      <c r="B515" s="21" t="s">
        <v>446</v>
      </c>
      <c r="C515" s="21" t="s">
        <v>447</v>
      </c>
      <c r="D515" s="17" t="s">
        <v>28</v>
      </c>
      <c r="E515" s="22" t="s">
        <v>448</v>
      </c>
      <c r="F515" s="23" t="s">
        <v>229</v>
      </c>
      <c r="G515" s="24">
        <v>5</v>
      </c>
      <c r="H515" s="40">
        <v>0</v>
      </c>
      <c r="I515" s="25">
        <f>ROUND(ROUND(H515,2)*ROUND(G515,3),2)</f>
        <v>0</v>
      </c>
      <c r="O515">
        <f>(I515*21)/100</f>
        <v>0</v>
      </c>
      <c r="P515" t="s">
        <v>22</v>
      </c>
    </row>
    <row r="516" spans="1:8" ht="13.2">
      <c r="A516" s="26" t="s">
        <v>49</v>
      </c>
      <c r="E516" s="27" t="s">
        <v>46</v>
      </c>
      <c r="H516" s="41"/>
    </row>
    <row r="517" spans="1:8" ht="13.2">
      <c r="A517" s="28" t="s">
        <v>50</v>
      </c>
      <c r="E517" s="29" t="s">
        <v>46</v>
      </c>
      <c r="H517" s="41"/>
    </row>
    <row r="518" spans="1:8" ht="79.2">
      <c r="A518" t="s">
        <v>51</v>
      </c>
      <c r="E518" s="27" t="s">
        <v>449</v>
      </c>
      <c r="H518" s="41"/>
    </row>
    <row r="519" spans="1:16" ht="13.2">
      <c r="A519" s="17" t="s">
        <v>44</v>
      </c>
      <c r="B519" s="21" t="s">
        <v>450</v>
      </c>
      <c r="C519" s="21" t="s">
        <v>447</v>
      </c>
      <c r="D519" s="17" t="s">
        <v>22</v>
      </c>
      <c r="E519" s="22" t="s">
        <v>451</v>
      </c>
      <c r="F519" s="23" t="s">
        <v>452</v>
      </c>
      <c r="G519" s="24">
        <v>2</v>
      </c>
      <c r="H519" s="40">
        <v>0</v>
      </c>
      <c r="I519" s="25">
        <f>ROUND(ROUND(H519,2)*ROUND(G519,3),2)</f>
        <v>0</v>
      </c>
      <c r="O519">
        <f>(I519*21)/100</f>
        <v>0</v>
      </c>
      <c r="P519" t="s">
        <v>22</v>
      </c>
    </row>
    <row r="520" spans="1:8" ht="13.2">
      <c r="A520" s="26" t="s">
        <v>49</v>
      </c>
      <c r="E520" s="27" t="s">
        <v>46</v>
      </c>
      <c r="H520" s="41"/>
    </row>
    <row r="521" spans="1:8" ht="13.2">
      <c r="A521" s="28" t="s">
        <v>50</v>
      </c>
      <c r="E521" s="29" t="s">
        <v>46</v>
      </c>
      <c r="H521" s="41"/>
    </row>
    <row r="522" spans="1:8" ht="26.4">
      <c r="A522" t="s">
        <v>51</v>
      </c>
      <c r="E522" s="27" t="s">
        <v>453</v>
      </c>
      <c r="H522" s="41"/>
    </row>
    <row r="523" spans="1:16" ht="26.4">
      <c r="A523" s="17" t="s">
        <v>44</v>
      </c>
      <c r="B523" s="21" t="s">
        <v>454</v>
      </c>
      <c r="C523" s="21" t="s">
        <v>455</v>
      </c>
      <c r="D523" s="17" t="s">
        <v>28</v>
      </c>
      <c r="E523" s="22" t="s">
        <v>456</v>
      </c>
      <c r="F523" s="23" t="s">
        <v>229</v>
      </c>
      <c r="G523" s="24">
        <v>4</v>
      </c>
      <c r="H523" s="40">
        <v>0</v>
      </c>
      <c r="I523" s="25">
        <f>ROUND(ROUND(H523,2)*ROUND(G523,3),2)</f>
        <v>0</v>
      </c>
      <c r="O523">
        <f>(I523*21)/100</f>
        <v>0</v>
      </c>
      <c r="P523" t="s">
        <v>22</v>
      </c>
    </row>
    <row r="524" spans="1:8" ht="26.4">
      <c r="A524" s="26" t="s">
        <v>49</v>
      </c>
      <c r="E524" s="27" t="s">
        <v>457</v>
      </c>
      <c r="H524" s="41"/>
    </row>
    <row r="525" spans="1:8" ht="13.2">
      <c r="A525" s="28" t="s">
        <v>50</v>
      </c>
      <c r="E525" s="29" t="s">
        <v>46</v>
      </c>
      <c r="H525" s="41"/>
    </row>
    <row r="526" spans="1:8" ht="79.2">
      <c r="A526" t="s">
        <v>51</v>
      </c>
      <c r="E526" s="27" t="s">
        <v>449</v>
      </c>
      <c r="H526" s="41"/>
    </row>
    <row r="527" spans="1:16" ht="13.2">
      <c r="A527" s="17" t="s">
        <v>44</v>
      </c>
      <c r="B527" s="21" t="s">
        <v>458</v>
      </c>
      <c r="C527" s="21" t="s">
        <v>455</v>
      </c>
      <c r="D527" s="17" t="s">
        <v>22</v>
      </c>
      <c r="E527" s="22" t="s">
        <v>459</v>
      </c>
      <c r="F527" s="23" t="s">
        <v>229</v>
      </c>
      <c r="G527" s="24">
        <v>5</v>
      </c>
      <c r="H527" s="40">
        <v>0</v>
      </c>
      <c r="I527" s="25">
        <f>ROUND(ROUND(H527,2)*ROUND(G527,3),2)</f>
        <v>0</v>
      </c>
      <c r="O527">
        <f>(I527*21)/100</f>
        <v>0</v>
      </c>
      <c r="P527" t="s">
        <v>22</v>
      </c>
    </row>
    <row r="528" spans="1:8" ht="39.6">
      <c r="A528" s="26" t="s">
        <v>49</v>
      </c>
      <c r="E528" s="27" t="s">
        <v>460</v>
      </c>
      <c r="H528" s="41"/>
    </row>
    <row r="529" spans="1:8" ht="13.2">
      <c r="A529" s="28" t="s">
        <v>50</v>
      </c>
      <c r="E529" s="29" t="s">
        <v>46</v>
      </c>
      <c r="H529" s="41"/>
    </row>
    <row r="530" spans="1:8" ht="79.2">
      <c r="A530" t="s">
        <v>51</v>
      </c>
      <c r="E530" s="27" t="s">
        <v>449</v>
      </c>
      <c r="H530" s="41"/>
    </row>
    <row r="531" spans="1:16" ht="13.2">
      <c r="A531" s="17" t="s">
        <v>44</v>
      </c>
      <c r="B531" s="21" t="s">
        <v>461</v>
      </c>
      <c r="C531" s="21" t="s">
        <v>462</v>
      </c>
      <c r="D531" s="17" t="s">
        <v>28</v>
      </c>
      <c r="E531" s="22" t="s">
        <v>463</v>
      </c>
      <c r="F531" s="23" t="s">
        <v>229</v>
      </c>
      <c r="G531" s="24">
        <v>5</v>
      </c>
      <c r="H531" s="40">
        <v>0</v>
      </c>
      <c r="I531" s="25">
        <f>ROUND(ROUND(H531,2)*ROUND(G531,3),2)</f>
        <v>0</v>
      </c>
      <c r="O531">
        <f>(I531*21)/100</f>
        <v>0</v>
      </c>
      <c r="P531" t="s">
        <v>22</v>
      </c>
    </row>
    <row r="532" spans="1:8" ht="13.2">
      <c r="A532" s="26" t="s">
        <v>49</v>
      </c>
      <c r="E532" s="27" t="s">
        <v>46</v>
      </c>
      <c r="H532" s="41"/>
    </row>
    <row r="533" spans="1:8" ht="13.2">
      <c r="A533" s="28" t="s">
        <v>50</v>
      </c>
      <c r="E533" s="29" t="s">
        <v>46</v>
      </c>
      <c r="H533" s="41"/>
    </row>
    <row r="534" spans="1:8" ht="79.2">
      <c r="A534" t="s">
        <v>51</v>
      </c>
      <c r="E534" s="27" t="s">
        <v>464</v>
      </c>
      <c r="H534" s="41"/>
    </row>
    <row r="535" spans="1:18" ht="12.75" customHeight="1">
      <c r="A535" s="2" t="s">
        <v>42</v>
      </c>
      <c r="B535" s="2"/>
      <c r="C535" s="30" t="s">
        <v>66</v>
      </c>
      <c r="D535" s="2"/>
      <c r="E535" s="19" t="s">
        <v>465</v>
      </c>
      <c r="F535" s="2"/>
      <c r="G535" s="2"/>
      <c r="H535" s="42"/>
      <c r="I535" s="31">
        <f>0+Q535</f>
        <v>0</v>
      </c>
      <c r="O535">
        <f>0+R535</f>
        <v>0</v>
      </c>
      <c r="Q535">
        <f>0+I536+I540+I544+I548+I552+I556+I560+I564+I568+I572</f>
        <v>0</v>
      </c>
      <c r="R535">
        <f>0+O536+O540+O544+O548+O552+O556+O560+O564+O568+O572</f>
        <v>0</v>
      </c>
    </row>
    <row r="536" spans="1:16" ht="26.4">
      <c r="A536" s="17" t="s">
        <v>44</v>
      </c>
      <c r="B536" s="21" t="s">
        <v>466</v>
      </c>
      <c r="C536" s="21" t="s">
        <v>467</v>
      </c>
      <c r="D536" s="17" t="s">
        <v>28</v>
      </c>
      <c r="E536" s="22" t="s">
        <v>468</v>
      </c>
      <c r="F536" s="23" t="s">
        <v>62</v>
      </c>
      <c r="G536" s="24">
        <v>5</v>
      </c>
      <c r="H536" s="40">
        <v>0</v>
      </c>
      <c r="I536" s="25">
        <f>ROUND(ROUND(H536,2)*ROUND(G536,3),2)</f>
        <v>0</v>
      </c>
      <c r="O536">
        <f>(I536*21)/100</f>
        <v>0</v>
      </c>
      <c r="P536" t="s">
        <v>22</v>
      </c>
    </row>
    <row r="537" spans="1:8" ht="13.2">
      <c r="A537" s="26" t="s">
        <v>49</v>
      </c>
      <c r="E537" s="27" t="s">
        <v>46</v>
      </c>
      <c r="H537" s="41"/>
    </row>
    <row r="538" spans="1:8" ht="13.2">
      <c r="A538" s="28" t="s">
        <v>50</v>
      </c>
      <c r="E538" s="29" t="s">
        <v>46</v>
      </c>
      <c r="H538" s="41"/>
    </row>
    <row r="539" spans="1:8" ht="198">
      <c r="A539" t="s">
        <v>51</v>
      </c>
      <c r="E539" s="27" t="s">
        <v>469</v>
      </c>
      <c r="H539" s="41"/>
    </row>
    <row r="540" spans="1:16" ht="13.2">
      <c r="A540" s="17" t="s">
        <v>44</v>
      </c>
      <c r="B540" s="21" t="s">
        <v>470</v>
      </c>
      <c r="C540" s="21" t="s">
        <v>471</v>
      </c>
      <c r="D540" s="17" t="s">
        <v>28</v>
      </c>
      <c r="E540" s="22" t="s">
        <v>472</v>
      </c>
      <c r="F540" s="23" t="s">
        <v>73</v>
      </c>
      <c r="G540" s="24">
        <v>4</v>
      </c>
      <c r="H540" s="40">
        <v>0</v>
      </c>
      <c r="I540" s="25">
        <f>ROUND(ROUND(H540,2)*ROUND(G540,3),2)</f>
        <v>0</v>
      </c>
      <c r="O540">
        <f>(I540*21)/100</f>
        <v>0</v>
      </c>
      <c r="P540" t="s">
        <v>22</v>
      </c>
    </row>
    <row r="541" spans="1:8" ht="13.2">
      <c r="A541" s="26" t="s">
        <v>49</v>
      </c>
      <c r="E541" s="27" t="s">
        <v>46</v>
      </c>
      <c r="H541" s="41"/>
    </row>
    <row r="542" spans="1:8" ht="13.2">
      <c r="A542" s="28" t="s">
        <v>50</v>
      </c>
      <c r="E542" s="29" t="s">
        <v>46</v>
      </c>
      <c r="H542" s="41"/>
    </row>
    <row r="543" spans="1:8" ht="184.8">
      <c r="A543" t="s">
        <v>51</v>
      </c>
      <c r="E543" s="27" t="s">
        <v>473</v>
      </c>
      <c r="H543" s="41"/>
    </row>
    <row r="544" spans="1:16" ht="13.2">
      <c r="A544" s="17" t="s">
        <v>44</v>
      </c>
      <c r="B544" s="21" t="s">
        <v>474</v>
      </c>
      <c r="C544" s="21" t="s">
        <v>471</v>
      </c>
      <c r="D544" s="17" t="s">
        <v>22</v>
      </c>
      <c r="E544" s="22" t="s">
        <v>475</v>
      </c>
      <c r="F544" s="23" t="s">
        <v>73</v>
      </c>
      <c r="G544" s="24">
        <v>2</v>
      </c>
      <c r="H544" s="40">
        <v>0</v>
      </c>
      <c r="I544" s="25">
        <f>ROUND(ROUND(H544,2)*ROUND(G544,3),2)</f>
        <v>0</v>
      </c>
      <c r="O544">
        <f>(I544*21)/100</f>
        <v>0</v>
      </c>
      <c r="P544" t="s">
        <v>22</v>
      </c>
    </row>
    <row r="545" spans="1:8" ht="13.2">
      <c r="A545" s="26" t="s">
        <v>49</v>
      </c>
      <c r="E545" s="27" t="s">
        <v>46</v>
      </c>
      <c r="H545" s="41"/>
    </row>
    <row r="546" spans="1:8" ht="13.2">
      <c r="A546" s="28" t="s">
        <v>50</v>
      </c>
      <c r="E546" s="29" t="s">
        <v>46</v>
      </c>
      <c r="H546" s="41"/>
    </row>
    <row r="547" spans="1:8" ht="13.2">
      <c r="A547" t="s">
        <v>51</v>
      </c>
      <c r="E547" s="27" t="s">
        <v>476</v>
      </c>
      <c r="H547" s="41"/>
    </row>
    <row r="548" spans="1:16" ht="13.2">
      <c r="A548" s="17" t="s">
        <v>44</v>
      </c>
      <c r="B548" s="21" t="s">
        <v>477</v>
      </c>
      <c r="C548" s="21" t="s">
        <v>471</v>
      </c>
      <c r="D548" s="17" t="s">
        <v>21</v>
      </c>
      <c r="E548" s="22" t="s">
        <v>478</v>
      </c>
      <c r="F548" s="23" t="s">
        <v>73</v>
      </c>
      <c r="G548" s="24">
        <v>2</v>
      </c>
      <c r="H548" s="40">
        <v>0</v>
      </c>
      <c r="I548" s="25">
        <f>ROUND(ROUND(H548,2)*ROUND(G548,3),2)</f>
        <v>0</v>
      </c>
      <c r="O548">
        <f>(I548*21)/100</f>
        <v>0</v>
      </c>
      <c r="P548" t="s">
        <v>22</v>
      </c>
    </row>
    <row r="549" spans="1:8" ht="13.2">
      <c r="A549" s="26" t="s">
        <v>49</v>
      </c>
      <c r="E549" s="27" t="s">
        <v>46</v>
      </c>
      <c r="H549" s="41"/>
    </row>
    <row r="550" spans="1:8" ht="13.2">
      <c r="A550" s="28" t="s">
        <v>50</v>
      </c>
      <c r="E550" s="29" t="s">
        <v>46</v>
      </c>
      <c r="H550" s="41"/>
    </row>
    <row r="551" spans="1:8" ht="13.2">
      <c r="A551" t="s">
        <v>51</v>
      </c>
      <c r="E551" s="27" t="s">
        <v>476</v>
      </c>
      <c r="H551" s="41"/>
    </row>
    <row r="552" spans="1:16" ht="39.6">
      <c r="A552" s="17" t="s">
        <v>44</v>
      </c>
      <c r="B552" s="21" t="s">
        <v>479</v>
      </c>
      <c r="C552" s="21" t="s">
        <v>480</v>
      </c>
      <c r="D552" s="17" t="s">
        <v>28</v>
      </c>
      <c r="E552" s="22" t="s">
        <v>481</v>
      </c>
      <c r="F552" s="23" t="s">
        <v>78</v>
      </c>
      <c r="G552" s="24">
        <v>10</v>
      </c>
      <c r="H552" s="40">
        <v>0</v>
      </c>
      <c r="I552" s="25">
        <f>ROUND(ROUND(H552,2)*ROUND(G552,3),2)</f>
        <v>0</v>
      </c>
      <c r="O552">
        <f>(I552*21)/100</f>
        <v>0</v>
      </c>
      <c r="P552" t="s">
        <v>22</v>
      </c>
    </row>
    <row r="553" spans="1:8" ht="13.2">
      <c r="A553" s="26" t="s">
        <v>49</v>
      </c>
      <c r="E553" s="27" t="s">
        <v>46</v>
      </c>
      <c r="H553" s="41"/>
    </row>
    <row r="554" spans="1:8" ht="13.2">
      <c r="A554" s="28" t="s">
        <v>50</v>
      </c>
      <c r="E554" s="29" t="s">
        <v>46</v>
      </c>
      <c r="H554" s="41"/>
    </row>
    <row r="555" spans="1:8" ht="105.6">
      <c r="A555" t="s">
        <v>51</v>
      </c>
      <c r="E555" s="27" t="s">
        <v>482</v>
      </c>
      <c r="H555" s="41"/>
    </row>
    <row r="556" spans="1:16" ht="26.4">
      <c r="A556" s="17" t="s">
        <v>44</v>
      </c>
      <c r="B556" s="21" t="s">
        <v>483</v>
      </c>
      <c r="C556" s="21" t="s">
        <v>480</v>
      </c>
      <c r="D556" s="17" t="s">
        <v>22</v>
      </c>
      <c r="E556" s="22" t="s">
        <v>484</v>
      </c>
      <c r="F556" s="23" t="s">
        <v>78</v>
      </c>
      <c r="G556" s="24">
        <v>5</v>
      </c>
      <c r="H556" s="40">
        <v>0</v>
      </c>
      <c r="I556" s="25">
        <f>ROUND(ROUND(H556,2)*ROUND(G556,3),2)</f>
        <v>0</v>
      </c>
      <c r="O556">
        <f>(I556*21)/100</f>
        <v>0</v>
      </c>
      <c r="P556" t="s">
        <v>22</v>
      </c>
    </row>
    <row r="557" spans="1:8" ht="13.2">
      <c r="A557" s="26" t="s">
        <v>49</v>
      </c>
      <c r="E557" s="27" t="s">
        <v>46</v>
      </c>
      <c r="H557" s="41"/>
    </row>
    <row r="558" spans="1:8" ht="13.2">
      <c r="A558" s="28" t="s">
        <v>50</v>
      </c>
      <c r="E558" s="29" t="s">
        <v>46</v>
      </c>
      <c r="H558" s="41"/>
    </row>
    <row r="559" spans="1:8" ht="105.6">
      <c r="A559" t="s">
        <v>51</v>
      </c>
      <c r="E559" s="27" t="s">
        <v>482</v>
      </c>
      <c r="H559" s="41"/>
    </row>
    <row r="560" spans="1:16" ht="39.6">
      <c r="A560" s="17" t="s">
        <v>44</v>
      </c>
      <c r="B560" s="21" t="s">
        <v>485</v>
      </c>
      <c r="C560" s="21" t="s">
        <v>486</v>
      </c>
      <c r="D560" s="17" t="s">
        <v>28</v>
      </c>
      <c r="E560" s="22" t="s">
        <v>487</v>
      </c>
      <c r="F560" s="23" t="s">
        <v>62</v>
      </c>
      <c r="G560" s="24">
        <v>10</v>
      </c>
      <c r="H560" s="40">
        <v>0</v>
      </c>
      <c r="I560" s="25">
        <f>ROUND(ROUND(H560,2)*ROUND(G560,3),2)</f>
        <v>0</v>
      </c>
      <c r="O560">
        <f>(I560*21)/100</f>
        <v>0</v>
      </c>
      <c r="P560" t="s">
        <v>22</v>
      </c>
    </row>
    <row r="561" spans="1:8" ht="13.2">
      <c r="A561" s="26" t="s">
        <v>49</v>
      </c>
      <c r="E561" s="27" t="s">
        <v>46</v>
      </c>
      <c r="H561" s="41"/>
    </row>
    <row r="562" spans="1:8" ht="13.2">
      <c r="A562" s="28" t="s">
        <v>50</v>
      </c>
      <c r="E562" s="29" t="s">
        <v>46</v>
      </c>
      <c r="H562" s="41"/>
    </row>
    <row r="563" spans="1:8" ht="145.2">
      <c r="A563" t="s">
        <v>51</v>
      </c>
      <c r="E563" s="27" t="s">
        <v>488</v>
      </c>
      <c r="H563" s="41"/>
    </row>
    <row r="564" spans="1:16" ht="13.2">
      <c r="A564" s="17" t="s">
        <v>44</v>
      </c>
      <c r="B564" s="21" t="s">
        <v>489</v>
      </c>
      <c r="C564" s="21" t="s">
        <v>486</v>
      </c>
      <c r="D564" s="17" t="s">
        <v>22</v>
      </c>
      <c r="E564" s="22" t="s">
        <v>490</v>
      </c>
      <c r="F564" s="23" t="s">
        <v>62</v>
      </c>
      <c r="G564" s="24">
        <v>10</v>
      </c>
      <c r="H564" s="40">
        <v>0</v>
      </c>
      <c r="I564" s="25">
        <f>ROUND(ROUND(H564,2)*ROUND(G564,3),2)</f>
        <v>0</v>
      </c>
      <c r="O564">
        <f>(I564*21)/100</f>
        <v>0</v>
      </c>
      <c r="P564" t="s">
        <v>22</v>
      </c>
    </row>
    <row r="565" spans="1:8" ht="13.2">
      <c r="A565" s="26" t="s">
        <v>49</v>
      </c>
      <c r="E565" s="27" t="s">
        <v>46</v>
      </c>
      <c r="H565" s="41"/>
    </row>
    <row r="566" spans="1:8" ht="13.2">
      <c r="A566" s="28" t="s">
        <v>50</v>
      </c>
      <c r="E566" s="29" t="s">
        <v>46</v>
      </c>
      <c r="H566" s="41"/>
    </row>
    <row r="567" spans="1:8" ht="66">
      <c r="A567" t="s">
        <v>51</v>
      </c>
      <c r="E567" s="27" t="s">
        <v>491</v>
      </c>
      <c r="H567" s="41"/>
    </row>
    <row r="568" spans="1:16" ht="26.4">
      <c r="A568" s="17" t="s">
        <v>44</v>
      </c>
      <c r="B568" s="21" t="s">
        <v>492</v>
      </c>
      <c r="C568" s="21" t="s">
        <v>493</v>
      </c>
      <c r="D568" s="17" t="s">
        <v>28</v>
      </c>
      <c r="E568" s="22" t="s">
        <v>494</v>
      </c>
      <c r="F568" s="23" t="s">
        <v>73</v>
      </c>
      <c r="G568" s="24">
        <v>1</v>
      </c>
      <c r="H568" s="40">
        <v>0</v>
      </c>
      <c r="I568" s="25">
        <f>ROUND(ROUND(H568,2)*ROUND(G568,3),2)</f>
        <v>0</v>
      </c>
      <c r="O568">
        <f>(I568*21)/100</f>
        <v>0</v>
      </c>
      <c r="P568" t="s">
        <v>22</v>
      </c>
    </row>
    <row r="569" spans="1:8" ht="13.2">
      <c r="A569" s="26" t="s">
        <v>49</v>
      </c>
      <c r="E569" s="27" t="s">
        <v>46</v>
      </c>
      <c r="H569" s="41"/>
    </row>
    <row r="570" spans="1:8" ht="13.2">
      <c r="A570" s="28" t="s">
        <v>50</v>
      </c>
      <c r="E570" s="29" t="s">
        <v>46</v>
      </c>
      <c r="H570" s="41"/>
    </row>
    <row r="571" spans="1:8" ht="52.8">
      <c r="A571" t="s">
        <v>51</v>
      </c>
      <c r="E571" s="27" t="s">
        <v>495</v>
      </c>
      <c r="H571" s="41"/>
    </row>
    <row r="572" spans="1:16" ht="26.4">
      <c r="A572" s="17" t="s">
        <v>44</v>
      </c>
      <c r="B572" s="21" t="s">
        <v>496</v>
      </c>
      <c r="C572" s="21" t="s">
        <v>493</v>
      </c>
      <c r="D572" s="17" t="s">
        <v>22</v>
      </c>
      <c r="E572" s="22" t="s">
        <v>497</v>
      </c>
      <c r="F572" s="23" t="s">
        <v>73</v>
      </c>
      <c r="G572" s="24">
        <v>1</v>
      </c>
      <c r="H572" s="40">
        <v>0</v>
      </c>
      <c r="I572" s="25">
        <f>ROUND(ROUND(H572,2)*ROUND(G572,3),2)</f>
        <v>0</v>
      </c>
      <c r="O572">
        <f>(I572*21)/100</f>
        <v>0</v>
      </c>
      <c r="P572" t="s">
        <v>22</v>
      </c>
    </row>
    <row r="573" spans="1:8" ht="13.2">
      <c r="A573" s="26" t="s">
        <v>49</v>
      </c>
      <c r="E573" s="27" t="s">
        <v>46</v>
      </c>
      <c r="H573" s="41"/>
    </row>
    <row r="574" spans="1:8" ht="13.2">
      <c r="A574" s="28" t="s">
        <v>50</v>
      </c>
      <c r="E574" s="29" t="s">
        <v>46</v>
      </c>
      <c r="H574" s="41"/>
    </row>
    <row r="575" spans="1:8" ht="52.8">
      <c r="A575" t="s">
        <v>51</v>
      </c>
      <c r="E575" s="27" t="s">
        <v>498</v>
      </c>
      <c r="H575" s="41"/>
    </row>
    <row r="576" spans="1:18" ht="12.75" customHeight="1">
      <c r="A576" s="2" t="s">
        <v>42</v>
      </c>
      <c r="B576" s="2"/>
      <c r="C576" s="30" t="s">
        <v>70</v>
      </c>
      <c r="D576" s="2"/>
      <c r="E576" s="19" t="s">
        <v>499</v>
      </c>
      <c r="F576" s="2"/>
      <c r="G576" s="2"/>
      <c r="H576" s="42"/>
      <c r="I576" s="31">
        <f>0+Q576</f>
        <v>0</v>
      </c>
      <c r="O576">
        <f>0+R576</f>
        <v>0</v>
      </c>
      <c r="Q576">
        <f>0+I577+I581+I585+I589+I593+I597+I601+I605+I609+I613+I617+I621+I625+I629+I633+I637+I641+I645+I649+I653+I657+I661+I665+I669+I673+I677+I681+I685+I689+I693+I697</f>
        <v>0</v>
      </c>
      <c r="R576">
        <f>0+O577+O581+O585+O589+O593+O597+O601+O605+O609+O613+O617+O621+O625+O629+O633+O637+O641+O645+O649+O653+O657+O661+O665+O669+O673+O677+O681+O685+O689+O693+O697</f>
        <v>0</v>
      </c>
    </row>
    <row r="577" spans="1:16" ht="26.4">
      <c r="A577" s="17" t="s">
        <v>44</v>
      </c>
      <c r="B577" s="21" t="s">
        <v>500</v>
      </c>
      <c r="C577" s="21" t="s">
        <v>501</v>
      </c>
      <c r="D577" s="17" t="s">
        <v>28</v>
      </c>
      <c r="E577" s="22" t="s">
        <v>502</v>
      </c>
      <c r="F577" s="23" t="s">
        <v>62</v>
      </c>
      <c r="G577" s="24">
        <v>3</v>
      </c>
      <c r="H577" s="40">
        <v>0</v>
      </c>
      <c r="I577" s="25">
        <f>ROUND(ROUND(H577,2)*ROUND(G577,3),2)</f>
        <v>0</v>
      </c>
      <c r="O577">
        <f>(I577*21)/100</f>
        <v>0</v>
      </c>
      <c r="P577" t="s">
        <v>22</v>
      </c>
    </row>
    <row r="578" spans="1:8" ht="13.2">
      <c r="A578" s="26" t="s">
        <v>49</v>
      </c>
      <c r="E578" s="27" t="s">
        <v>46</v>
      </c>
      <c r="H578" s="41"/>
    </row>
    <row r="579" spans="1:8" ht="13.2">
      <c r="A579" s="28" t="s">
        <v>50</v>
      </c>
      <c r="E579" s="29" t="s">
        <v>46</v>
      </c>
      <c r="H579" s="41"/>
    </row>
    <row r="580" spans="1:8" ht="224.4">
      <c r="A580" t="s">
        <v>51</v>
      </c>
      <c r="E580" s="27" t="s">
        <v>503</v>
      </c>
      <c r="H580" s="41"/>
    </row>
    <row r="581" spans="1:16" ht="26.4">
      <c r="A581" s="17" t="s">
        <v>44</v>
      </c>
      <c r="B581" s="21" t="s">
        <v>504</v>
      </c>
      <c r="C581" s="21" t="s">
        <v>505</v>
      </c>
      <c r="D581" s="17" t="s">
        <v>28</v>
      </c>
      <c r="E581" s="22" t="s">
        <v>506</v>
      </c>
      <c r="F581" s="23" t="s">
        <v>62</v>
      </c>
      <c r="G581" s="24">
        <v>3</v>
      </c>
      <c r="H581" s="40">
        <v>0</v>
      </c>
      <c r="I581" s="25">
        <f>ROUND(ROUND(H581,2)*ROUND(G581,3),2)</f>
        <v>0</v>
      </c>
      <c r="O581">
        <f>(I581*21)/100</f>
        <v>0</v>
      </c>
      <c r="P581" t="s">
        <v>22</v>
      </c>
    </row>
    <row r="582" spans="1:8" ht="13.2">
      <c r="A582" s="26" t="s">
        <v>49</v>
      </c>
      <c r="E582" s="27" t="s">
        <v>46</v>
      </c>
      <c r="H582" s="41"/>
    </row>
    <row r="583" spans="1:8" ht="13.2">
      <c r="A583" s="28" t="s">
        <v>50</v>
      </c>
      <c r="E583" s="29" t="s">
        <v>46</v>
      </c>
      <c r="H583" s="41"/>
    </row>
    <row r="584" spans="1:8" ht="224.4">
      <c r="A584" t="s">
        <v>51</v>
      </c>
      <c r="E584" s="27" t="s">
        <v>503</v>
      </c>
      <c r="H584" s="41"/>
    </row>
    <row r="585" spans="1:16" ht="13.2">
      <c r="A585" s="17" t="s">
        <v>44</v>
      </c>
      <c r="B585" s="21" t="s">
        <v>507</v>
      </c>
      <c r="C585" s="21" t="s">
        <v>508</v>
      </c>
      <c r="D585" s="17" t="s">
        <v>28</v>
      </c>
      <c r="E585" s="22" t="s">
        <v>509</v>
      </c>
      <c r="F585" s="23" t="s">
        <v>73</v>
      </c>
      <c r="G585" s="24">
        <v>2</v>
      </c>
      <c r="H585" s="40">
        <v>0</v>
      </c>
      <c r="I585" s="25">
        <f>ROUND(ROUND(H585,2)*ROUND(G585,3),2)</f>
        <v>0</v>
      </c>
      <c r="O585">
        <f>(I585*21)/100</f>
        <v>0</v>
      </c>
      <c r="P585" t="s">
        <v>22</v>
      </c>
    </row>
    <row r="586" spans="1:8" ht="13.2">
      <c r="A586" s="26" t="s">
        <v>49</v>
      </c>
      <c r="E586" s="27" t="s">
        <v>46</v>
      </c>
      <c r="H586" s="41"/>
    </row>
    <row r="587" spans="1:8" ht="13.2">
      <c r="A587" s="28" t="s">
        <v>50</v>
      </c>
      <c r="E587" s="29" t="s">
        <v>46</v>
      </c>
      <c r="H587" s="41"/>
    </row>
    <row r="588" spans="1:8" ht="39.6">
      <c r="A588" t="s">
        <v>51</v>
      </c>
      <c r="E588" s="27" t="s">
        <v>510</v>
      </c>
      <c r="H588" s="41"/>
    </row>
    <row r="589" spans="1:16" ht="39.6">
      <c r="A589" s="17" t="s">
        <v>44</v>
      </c>
      <c r="B589" s="21" t="s">
        <v>511</v>
      </c>
      <c r="C589" s="21" t="s">
        <v>512</v>
      </c>
      <c r="D589" s="17" t="s">
        <v>28</v>
      </c>
      <c r="E589" s="22" t="s">
        <v>513</v>
      </c>
      <c r="F589" s="23" t="s">
        <v>73</v>
      </c>
      <c r="G589" s="24">
        <v>1</v>
      </c>
      <c r="H589" s="40">
        <v>0</v>
      </c>
      <c r="I589" s="25">
        <f>ROUND(ROUND(H589,2)*ROUND(G589,3),2)</f>
        <v>0</v>
      </c>
      <c r="O589">
        <f>(I589*21)/100</f>
        <v>0</v>
      </c>
      <c r="P589" t="s">
        <v>22</v>
      </c>
    </row>
    <row r="590" spans="1:8" ht="13.2">
      <c r="A590" s="26" t="s">
        <v>49</v>
      </c>
      <c r="E590" s="27" t="s">
        <v>46</v>
      </c>
      <c r="H590" s="41"/>
    </row>
    <row r="591" spans="1:8" ht="13.2">
      <c r="A591" s="28" t="s">
        <v>50</v>
      </c>
      <c r="E591" s="29" t="s">
        <v>46</v>
      </c>
      <c r="H591" s="41"/>
    </row>
    <row r="592" spans="1:8" ht="250.8">
      <c r="A592" t="s">
        <v>51</v>
      </c>
      <c r="E592" s="27" t="s">
        <v>514</v>
      </c>
      <c r="H592" s="41"/>
    </row>
    <row r="593" spans="1:16" ht="26.4">
      <c r="A593" s="17" t="s">
        <v>44</v>
      </c>
      <c r="B593" s="21" t="s">
        <v>515</v>
      </c>
      <c r="C593" s="21" t="s">
        <v>516</v>
      </c>
      <c r="D593" s="17" t="s">
        <v>397</v>
      </c>
      <c r="E593" s="22" t="s">
        <v>517</v>
      </c>
      <c r="F593" s="23" t="s">
        <v>73</v>
      </c>
      <c r="G593" s="24">
        <v>2</v>
      </c>
      <c r="H593" s="40">
        <v>0</v>
      </c>
      <c r="I593" s="25">
        <f>ROUND(ROUND(H593,2)*ROUND(G593,3),2)</f>
        <v>0</v>
      </c>
      <c r="O593">
        <f>(I593*21)/100</f>
        <v>0</v>
      </c>
      <c r="P593" t="s">
        <v>22</v>
      </c>
    </row>
    <row r="594" spans="1:8" ht="13.2">
      <c r="A594" s="26" t="s">
        <v>49</v>
      </c>
      <c r="E594" s="27" t="s">
        <v>46</v>
      </c>
      <c r="H594" s="41"/>
    </row>
    <row r="595" spans="1:8" ht="13.2">
      <c r="A595" s="28" t="s">
        <v>50</v>
      </c>
      <c r="E595" s="29" t="s">
        <v>46</v>
      </c>
      <c r="H595" s="41"/>
    </row>
    <row r="596" spans="1:8" ht="105.6">
      <c r="A596" t="s">
        <v>51</v>
      </c>
      <c r="E596" s="27" t="s">
        <v>518</v>
      </c>
      <c r="H596" s="41"/>
    </row>
    <row r="597" spans="1:16" ht="13.2">
      <c r="A597" s="17" t="s">
        <v>44</v>
      </c>
      <c r="B597" s="21" t="s">
        <v>519</v>
      </c>
      <c r="C597" s="21" t="s">
        <v>516</v>
      </c>
      <c r="D597" s="17" t="s">
        <v>520</v>
      </c>
      <c r="E597" s="22" t="s">
        <v>521</v>
      </c>
      <c r="F597" s="23" t="s">
        <v>73</v>
      </c>
      <c r="G597" s="24">
        <v>2</v>
      </c>
      <c r="H597" s="40">
        <v>0</v>
      </c>
      <c r="I597" s="25">
        <f>ROUND(ROUND(H597,2)*ROUND(G597,3),2)</f>
        <v>0</v>
      </c>
      <c r="O597">
        <f>(I597*21)/100</f>
        <v>0</v>
      </c>
      <c r="P597" t="s">
        <v>22</v>
      </c>
    </row>
    <row r="598" spans="1:8" ht="13.2">
      <c r="A598" s="26" t="s">
        <v>49</v>
      </c>
      <c r="E598" s="27" t="s">
        <v>46</v>
      </c>
      <c r="H598" s="41"/>
    </row>
    <row r="599" spans="1:8" ht="13.2">
      <c r="A599" s="28" t="s">
        <v>50</v>
      </c>
      <c r="E599" s="29" t="s">
        <v>46</v>
      </c>
      <c r="H599" s="41"/>
    </row>
    <row r="600" spans="1:8" ht="26.4">
      <c r="A600" t="s">
        <v>51</v>
      </c>
      <c r="E600" s="27" t="s">
        <v>522</v>
      </c>
      <c r="H600" s="41"/>
    </row>
    <row r="601" spans="1:16" ht="13.2">
      <c r="A601" s="17" t="s">
        <v>44</v>
      </c>
      <c r="B601" s="21" t="s">
        <v>523</v>
      </c>
      <c r="C601" s="21" t="s">
        <v>516</v>
      </c>
      <c r="D601" s="17" t="s">
        <v>524</v>
      </c>
      <c r="E601" s="22" t="s">
        <v>525</v>
      </c>
      <c r="F601" s="23" t="s">
        <v>73</v>
      </c>
      <c r="G601" s="24">
        <v>2</v>
      </c>
      <c r="H601" s="40">
        <v>0</v>
      </c>
      <c r="I601" s="25">
        <f>ROUND(ROUND(H601,2)*ROUND(G601,3),2)</f>
        <v>0</v>
      </c>
      <c r="O601">
        <f>(I601*21)/100</f>
        <v>0</v>
      </c>
      <c r="P601" t="s">
        <v>22</v>
      </c>
    </row>
    <row r="602" spans="1:8" ht="13.2">
      <c r="A602" s="26" t="s">
        <v>49</v>
      </c>
      <c r="E602" s="27" t="s">
        <v>46</v>
      </c>
      <c r="H602" s="41"/>
    </row>
    <row r="603" spans="1:8" ht="13.2">
      <c r="A603" s="28" t="s">
        <v>50</v>
      </c>
      <c r="E603" s="29" t="s">
        <v>46</v>
      </c>
      <c r="H603" s="41"/>
    </row>
    <row r="604" spans="1:8" ht="26.4">
      <c r="A604" t="s">
        <v>51</v>
      </c>
      <c r="E604" s="27" t="s">
        <v>522</v>
      </c>
      <c r="H604" s="41"/>
    </row>
    <row r="605" spans="1:16" ht="13.2">
      <c r="A605" s="17" t="s">
        <v>44</v>
      </c>
      <c r="B605" s="21" t="s">
        <v>526</v>
      </c>
      <c r="C605" s="21" t="s">
        <v>516</v>
      </c>
      <c r="D605" s="17" t="s">
        <v>527</v>
      </c>
      <c r="E605" s="22" t="s">
        <v>528</v>
      </c>
      <c r="F605" s="23" t="s">
        <v>73</v>
      </c>
      <c r="G605" s="24">
        <v>2</v>
      </c>
      <c r="H605" s="40">
        <v>0</v>
      </c>
      <c r="I605" s="25">
        <f>ROUND(ROUND(H605,2)*ROUND(G605,3),2)</f>
        <v>0</v>
      </c>
      <c r="O605">
        <f>(I605*21)/100</f>
        <v>0</v>
      </c>
      <c r="P605" t="s">
        <v>22</v>
      </c>
    </row>
    <row r="606" spans="1:8" ht="13.2">
      <c r="A606" s="26" t="s">
        <v>49</v>
      </c>
      <c r="E606" s="27" t="s">
        <v>46</v>
      </c>
      <c r="H606" s="41"/>
    </row>
    <row r="607" spans="1:8" ht="13.2">
      <c r="A607" s="28" t="s">
        <v>50</v>
      </c>
      <c r="E607" s="29" t="s">
        <v>46</v>
      </c>
      <c r="H607" s="41"/>
    </row>
    <row r="608" spans="1:8" ht="26.4">
      <c r="A608" t="s">
        <v>51</v>
      </c>
      <c r="E608" s="27" t="s">
        <v>522</v>
      </c>
      <c r="H608" s="41"/>
    </row>
    <row r="609" spans="1:16" ht="26.4">
      <c r="A609" s="17" t="s">
        <v>44</v>
      </c>
      <c r="B609" s="21" t="s">
        <v>529</v>
      </c>
      <c r="C609" s="21" t="s">
        <v>516</v>
      </c>
      <c r="D609" s="17" t="s">
        <v>530</v>
      </c>
      <c r="E609" s="22" t="s">
        <v>531</v>
      </c>
      <c r="F609" s="23" t="s">
        <v>73</v>
      </c>
      <c r="G609" s="24">
        <v>2</v>
      </c>
      <c r="H609" s="40">
        <v>0</v>
      </c>
      <c r="I609" s="25">
        <f>ROUND(ROUND(H609,2)*ROUND(G609,3),2)</f>
        <v>0</v>
      </c>
      <c r="O609">
        <f>(I609*21)/100</f>
        <v>0</v>
      </c>
      <c r="P609" t="s">
        <v>22</v>
      </c>
    </row>
    <row r="610" spans="1:8" ht="13.2">
      <c r="A610" s="26" t="s">
        <v>49</v>
      </c>
      <c r="E610" s="27" t="s">
        <v>46</v>
      </c>
      <c r="H610" s="41"/>
    </row>
    <row r="611" spans="1:8" ht="13.2">
      <c r="A611" s="28" t="s">
        <v>50</v>
      </c>
      <c r="E611" s="29" t="s">
        <v>46</v>
      </c>
      <c r="H611" s="41"/>
    </row>
    <row r="612" spans="1:8" ht="26.4">
      <c r="A612" t="s">
        <v>51</v>
      </c>
      <c r="E612" s="27" t="s">
        <v>532</v>
      </c>
      <c r="H612" s="41"/>
    </row>
    <row r="613" spans="1:16" ht="26.4">
      <c r="A613" s="17" t="s">
        <v>44</v>
      </c>
      <c r="B613" s="21" t="s">
        <v>533</v>
      </c>
      <c r="C613" s="21" t="s">
        <v>516</v>
      </c>
      <c r="D613" s="17" t="s">
        <v>534</v>
      </c>
      <c r="E613" s="22" t="s">
        <v>535</v>
      </c>
      <c r="F613" s="23" t="s">
        <v>73</v>
      </c>
      <c r="G613" s="24">
        <v>2</v>
      </c>
      <c r="H613" s="40">
        <v>0</v>
      </c>
      <c r="I613" s="25">
        <f>ROUND(ROUND(H613,2)*ROUND(G613,3),2)</f>
        <v>0</v>
      </c>
      <c r="O613">
        <f>(I613*21)/100</f>
        <v>0</v>
      </c>
      <c r="P613" t="s">
        <v>22</v>
      </c>
    </row>
    <row r="614" spans="1:8" ht="13.2">
      <c r="A614" s="26" t="s">
        <v>49</v>
      </c>
      <c r="E614" s="27" t="s">
        <v>46</v>
      </c>
      <c r="H614" s="41"/>
    </row>
    <row r="615" spans="1:8" ht="13.2">
      <c r="A615" s="28" t="s">
        <v>50</v>
      </c>
      <c r="E615" s="29" t="s">
        <v>46</v>
      </c>
      <c r="H615" s="41"/>
    </row>
    <row r="616" spans="1:8" ht="26.4">
      <c r="A616" t="s">
        <v>51</v>
      </c>
      <c r="E616" s="27" t="s">
        <v>536</v>
      </c>
      <c r="H616" s="41"/>
    </row>
    <row r="617" spans="1:16" ht="26.4">
      <c r="A617" s="17" t="s">
        <v>44</v>
      </c>
      <c r="B617" s="21" t="s">
        <v>537</v>
      </c>
      <c r="C617" s="21" t="s">
        <v>516</v>
      </c>
      <c r="D617" s="17" t="s">
        <v>538</v>
      </c>
      <c r="E617" s="22" t="s">
        <v>539</v>
      </c>
      <c r="F617" s="23" t="s">
        <v>73</v>
      </c>
      <c r="G617" s="24">
        <v>2</v>
      </c>
      <c r="H617" s="40">
        <v>0</v>
      </c>
      <c r="I617" s="25">
        <f>ROUND(ROUND(H617,2)*ROUND(G617,3),2)</f>
        <v>0</v>
      </c>
      <c r="O617">
        <f>(I617*21)/100</f>
        <v>0</v>
      </c>
      <c r="P617" t="s">
        <v>22</v>
      </c>
    </row>
    <row r="618" spans="1:8" ht="13.2">
      <c r="A618" s="26" t="s">
        <v>49</v>
      </c>
      <c r="E618" s="27" t="s">
        <v>46</v>
      </c>
      <c r="H618" s="41"/>
    </row>
    <row r="619" spans="1:8" ht="13.2">
      <c r="A619" s="28" t="s">
        <v>50</v>
      </c>
      <c r="E619" s="29" t="s">
        <v>46</v>
      </c>
      <c r="H619" s="41"/>
    </row>
    <row r="620" spans="1:8" ht="26.4">
      <c r="A620" t="s">
        <v>51</v>
      </c>
      <c r="E620" s="27" t="s">
        <v>522</v>
      </c>
      <c r="H620" s="41"/>
    </row>
    <row r="621" spans="1:16" ht="26.4">
      <c r="A621" s="17" t="s">
        <v>44</v>
      </c>
      <c r="B621" s="21" t="s">
        <v>540</v>
      </c>
      <c r="C621" s="21" t="s">
        <v>516</v>
      </c>
      <c r="D621" s="17" t="s">
        <v>541</v>
      </c>
      <c r="E621" s="22" t="s">
        <v>542</v>
      </c>
      <c r="F621" s="23" t="s">
        <v>73</v>
      </c>
      <c r="G621" s="24">
        <v>2</v>
      </c>
      <c r="H621" s="40">
        <v>0</v>
      </c>
      <c r="I621" s="25">
        <f>ROUND(ROUND(H621,2)*ROUND(G621,3),2)</f>
        <v>0</v>
      </c>
      <c r="O621">
        <f>(I621*21)/100</f>
        <v>0</v>
      </c>
      <c r="P621" t="s">
        <v>22</v>
      </c>
    </row>
    <row r="622" spans="1:8" ht="13.2">
      <c r="A622" s="26" t="s">
        <v>49</v>
      </c>
      <c r="E622" s="27" t="s">
        <v>46</v>
      </c>
      <c r="H622" s="41"/>
    </row>
    <row r="623" spans="1:8" ht="13.2">
      <c r="A623" s="28" t="s">
        <v>50</v>
      </c>
      <c r="E623" s="29" t="s">
        <v>46</v>
      </c>
      <c r="H623" s="41"/>
    </row>
    <row r="624" spans="1:8" ht="26.4">
      <c r="A624" t="s">
        <v>51</v>
      </c>
      <c r="E624" s="27" t="s">
        <v>522</v>
      </c>
      <c r="H624" s="41"/>
    </row>
    <row r="625" spans="1:16" ht="26.4">
      <c r="A625" s="17" t="s">
        <v>44</v>
      </c>
      <c r="B625" s="21" t="s">
        <v>543</v>
      </c>
      <c r="C625" s="21" t="s">
        <v>516</v>
      </c>
      <c r="D625" s="17" t="s">
        <v>544</v>
      </c>
      <c r="E625" s="22" t="s">
        <v>545</v>
      </c>
      <c r="F625" s="23" t="s">
        <v>73</v>
      </c>
      <c r="G625" s="24">
        <v>2</v>
      </c>
      <c r="H625" s="40">
        <v>0</v>
      </c>
      <c r="I625" s="25">
        <f>ROUND(ROUND(H625,2)*ROUND(G625,3),2)</f>
        <v>0</v>
      </c>
      <c r="O625">
        <f>(I625*21)/100</f>
        <v>0</v>
      </c>
      <c r="P625" t="s">
        <v>22</v>
      </c>
    </row>
    <row r="626" spans="1:8" ht="13.2">
      <c r="A626" s="26" t="s">
        <v>49</v>
      </c>
      <c r="E626" s="27" t="s">
        <v>46</v>
      </c>
      <c r="H626" s="41"/>
    </row>
    <row r="627" spans="1:8" ht="13.2">
      <c r="A627" s="28" t="s">
        <v>50</v>
      </c>
      <c r="E627" s="29" t="s">
        <v>46</v>
      </c>
      <c r="H627" s="41"/>
    </row>
    <row r="628" spans="1:8" ht="26.4">
      <c r="A628" t="s">
        <v>51</v>
      </c>
      <c r="E628" s="27" t="s">
        <v>522</v>
      </c>
      <c r="H628" s="41"/>
    </row>
    <row r="629" spans="1:16" ht="26.4">
      <c r="A629" s="17" t="s">
        <v>44</v>
      </c>
      <c r="B629" s="21" t="s">
        <v>546</v>
      </c>
      <c r="C629" s="21" t="s">
        <v>516</v>
      </c>
      <c r="D629" s="17" t="s">
        <v>41</v>
      </c>
      <c r="E629" s="22" t="s">
        <v>547</v>
      </c>
      <c r="F629" s="23" t="s">
        <v>73</v>
      </c>
      <c r="G629" s="24">
        <v>2</v>
      </c>
      <c r="H629" s="40">
        <v>0</v>
      </c>
      <c r="I629" s="25">
        <f>ROUND(ROUND(H629,2)*ROUND(G629,3),2)</f>
        <v>0</v>
      </c>
      <c r="O629">
        <f>(I629*21)/100</f>
        <v>0</v>
      </c>
      <c r="P629" t="s">
        <v>22</v>
      </c>
    </row>
    <row r="630" spans="1:8" ht="13.2">
      <c r="A630" s="26" t="s">
        <v>49</v>
      </c>
      <c r="E630" s="27" t="s">
        <v>46</v>
      </c>
      <c r="H630" s="41"/>
    </row>
    <row r="631" spans="1:8" ht="13.2">
      <c r="A631" s="28" t="s">
        <v>50</v>
      </c>
      <c r="E631" s="29" t="s">
        <v>46</v>
      </c>
      <c r="H631" s="41"/>
    </row>
    <row r="632" spans="1:8" ht="66">
      <c r="A632" t="s">
        <v>51</v>
      </c>
      <c r="E632" s="27" t="s">
        <v>548</v>
      </c>
      <c r="H632" s="41"/>
    </row>
    <row r="633" spans="1:16" ht="26.4">
      <c r="A633" s="17" t="s">
        <v>44</v>
      </c>
      <c r="B633" s="21" t="s">
        <v>549</v>
      </c>
      <c r="C633" s="21" t="s">
        <v>516</v>
      </c>
      <c r="D633" s="17" t="s">
        <v>82</v>
      </c>
      <c r="E633" s="22" t="s">
        <v>550</v>
      </c>
      <c r="F633" s="23" t="s">
        <v>73</v>
      </c>
      <c r="G633" s="24">
        <v>5</v>
      </c>
      <c r="H633" s="40">
        <v>0</v>
      </c>
      <c r="I633" s="25">
        <f>ROUND(ROUND(H633,2)*ROUND(G633,3),2)</f>
        <v>0</v>
      </c>
      <c r="O633">
        <f>(I633*21)/100</f>
        <v>0</v>
      </c>
      <c r="P633" t="s">
        <v>22</v>
      </c>
    </row>
    <row r="634" spans="1:8" ht="13.2">
      <c r="A634" s="26" t="s">
        <v>49</v>
      </c>
      <c r="E634" s="27" t="s">
        <v>46</v>
      </c>
      <c r="H634" s="41"/>
    </row>
    <row r="635" spans="1:8" ht="13.2">
      <c r="A635" s="28" t="s">
        <v>50</v>
      </c>
      <c r="E635" s="29" t="s">
        <v>46</v>
      </c>
      <c r="H635" s="41"/>
    </row>
    <row r="636" spans="1:8" ht="26.4">
      <c r="A636" t="s">
        <v>51</v>
      </c>
      <c r="E636" s="27" t="s">
        <v>522</v>
      </c>
      <c r="H636" s="41"/>
    </row>
    <row r="637" spans="1:16" ht="26.4">
      <c r="A637" s="17" t="s">
        <v>44</v>
      </c>
      <c r="B637" s="21" t="s">
        <v>551</v>
      </c>
      <c r="C637" s="21" t="s">
        <v>516</v>
      </c>
      <c r="D637" s="17" t="s">
        <v>86</v>
      </c>
      <c r="E637" s="22" t="s">
        <v>552</v>
      </c>
      <c r="F637" s="23" t="s">
        <v>73</v>
      </c>
      <c r="G637" s="24">
        <v>5</v>
      </c>
      <c r="H637" s="40">
        <v>0</v>
      </c>
      <c r="I637" s="25">
        <f>ROUND(ROUND(H637,2)*ROUND(G637,3),2)</f>
        <v>0</v>
      </c>
      <c r="O637">
        <f>(I637*21)/100</f>
        <v>0</v>
      </c>
      <c r="P637" t="s">
        <v>22</v>
      </c>
    </row>
    <row r="638" spans="1:8" ht="13.2">
      <c r="A638" s="26" t="s">
        <v>49</v>
      </c>
      <c r="E638" s="27" t="s">
        <v>46</v>
      </c>
      <c r="H638" s="41"/>
    </row>
    <row r="639" spans="1:8" ht="13.2">
      <c r="A639" s="28" t="s">
        <v>50</v>
      </c>
      <c r="E639" s="29" t="s">
        <v>46</v>
      </c>
      <c r="H639" s="41"/>
    </row>
    <row r="640" spans="1:8" ht="26.4">
      <c r="A640" t="s">
        <v>51</v>
      </c>
      <c r="E640" s="27" t="s">
        <v>522</v>
      </c>
      <c r="H640" s="41"/>
    </row>
    <row r="641" spans="1:16" ht="13.2">
      <c r="A641" s="17" t="s">
        <v>44</v>
      </c>
      <c r="B641" s="21" t="s">
        <v>553</v>
      </c>
      <c r="C641" s="21" t="s">
        <v>554</v>
      </c>
      <c r="D641" s="17" t="s">
        <v>46</v>
      </c>
      <c r="E641" s="22" t="s">
        <v>555</v>
      </c>
      <c r="F641" s="23" t="s">
        <v>73</v>
      </c>
      <c r="G641" s="24">
        <v>1</v>
      </c>
      <c r="H641" s="40">
        <v>0</v>
      </c>
      <c r="I641" s="25">
        <f>ROUND(ROUND(H641,2)*ROUND(G641,3),2)</f>
        <v>0</v>
      </c>
      <c r="O641">
        <f>(I641*21)/100</f>
        <v>0</v>
      </c>
      <c r="P641" t="s">
        <v>22</v>
      </c>
    </row>
    <row r="642" spans="1:8" ht="13.2">
      <c r="A642" s="26" t="s">
        <v>49</v>
      </c>
      <c r="E642" s="27" t="s">
        <v>46</v>
      </c>
      <c r="H642" s="41"/>
    </row>
    <row r="643" spans="1:8" ht="13.2">
      <c r="A643" s="28" t="s">
        <v>50</v>
      </c>
      <c r="E643" s="29" t="s">
        <v>46</v>
      </c>
      <c r="H643" s="41"/>
    </row>
    <row r="644" spans="1:8" ht="39.6">
      <c r="A644" t="s">
        <v>51</v>
      </c>
      <c r="E644" s="27" t="s">
        <v>556</v>
      </c>
      <c r="H644" s="41"/>
    </row>
    <row r="645" spans="1:16" ht="13.2">
      <c r="A645" s="17" t="s">
        <v>44</v>
      </c>
      <c r="B645" s="21" t="s">
        <v>557</v>
      </c>
      <c r="C645" s="21" t="s">
        <v>558</v>
      </c>
      <c r="D645" s="17" t="s">
        <v>46</v>
      </c>
      <c r="E645" s="22" t="s">
        <v>559</v>
      </c>
      <c r="F645" s="23" t="s">
        <v>73</v>
      </c>
      <c r="G645" s="24">
        <v>1</v>
      </c>
      <c r="H645" s="40">
        <v>0</v>
      </c>
      <c r="I645" s="25">
        <f>ROUND(ROUND(H645,2)*ROUND(G645,3),2)</f>
        <v>0</v>
      </c>
      <c r="O645">
        <f>(I645*21)/100</f>
        <v>0</v>
      </c>
      <c r="P645" t="s">
        <v>22</v>
      </c>
    </row>
    <row r="646" spans="1:8" ht="13.2">
      <c r="A646" s="26" t="s">
        <v>49</v>
      </c>
      <c r="E646" s="27" t="s">
        <v>46</v>
      </c>
      <c r="H646" s="41"/>
    </row>
    <row r="647" spans="1:8" ht="13.2">
      <c r="A647" s="28" t="s">
        <v>50</v>
      </c>
      <c r="E647" s="29" t="s">
        <v>46</v>
      </c>
      <c r="H647" s="41"/>
    </row>
    <row r="648" spans="1:8" ht="39.6">
      <c r="A648" t="s">
        <v>51</v>
      </c>
      <c r="E648" s="27" t="s">
        <v>560</v>
      </c>
      <c r="H648" s="41"/>
    </row>
    <row r="649" spans="1:16" ht="13.2">
      <c r="A649" s="17" t="s">
        <v>44</v>
      </c>
      <c r="B649" s="21" t="s">
        <v>561</v>
      </c>
      <c r="C649" s="21" t="s">
        <v>562</v>
      </c>
      <c r="D649" s="17" t="s">
        <v>46</v>
      </c>
      <c r="E649" s="22" t="s">
        <v>563</v>
      </c>
      <c r="F649" s="23" t="s">
        <v>73</v>
      </c>
      <c r="G649" s="24">
        <v>1</v>
      </c>
      <c r="H649" s="40">
        <v>0</v>
      </c>
      <c r="I649" s="25">
        <f>ROUND(ROUND(H649,2)*ROUND(G649,3),2)</f>
        <v>0</v>
      </c>
      <c r="O649">
        <f>(I649*21)/100</f>
        <v>0</v>
      </c>
      <c r="P649" t="s">
        <v>22</v>
      </c>
    </row>
    <row r="650" spans="1:8" ht="13.2">
      <c r="A650" s="26" t="s">
        <v>49</v>
      </c>
      <c r="E650" s="27" t="s">
        <v>46</v>
      </c>
      <c r="H650" s="41"/>
    </row>
    <row r="651" spans="1:8" ht="13.2">
      <c r="A651" s="28" t="s">
        <v>50</v>
      </c>
      <c r="E651" s="29" t="s">
        <v>46</v>
      </c>
      <c r="H651" s="41"/>
    </row>
    <row r="652" spans="1:8" ht="39.6">
      <c r="A652" t="s">
        <v>51</v>
      </c>
      <c r="E652" s="27" t="s">
        <v>564</v>
      </c>
      <c r="H652" s="41"/>
    </row>
    <row r="653" spans="1:16" ht="13.2">
      <c r="A653" s="17" t="s">
        <v>44</v>
      </c>
      <c r="B653" s="21" t="s">
        <v>565</v>
      </c>
      <c r="C653" s="21" t="s">
        <v>566</v>
      </c>
      <c r="D653" s="17" t="s">
        <v>46</v>
      </c>
      <c r="E653" s="22" t="s">
        <v>567</v>
      </c>
      <c r="F653" s="23" t="s">
        <v>73</v>
      </c>
      <c r="G653" s="24">
        <v>1</v>
      </c>
      <c r="H653" s="40">
        <v>0</v>
      </c>
      <c r="I653" s="25">
        <f>ROUND(ROUND(H653,2)*ROUND(G653,3),2)</f>
        <v>0</v>
      </c>
      <c r="O653">
        <f>(I653*21)/100</f>
        <v>0</v>
      </c>
      <c r="P653" t="s">
        <v>22</v>
      </c>
    </row>
    <row r="654" spans="1:8" ht="13.2">
      <c r="A654" s="26" t="s">
        <v>49</v>
      </c>
      <c r="E654" s="27" t="s">
        <v>46</v>
      </c>
      <c r="H654" s="41"/>
    </row>
    <row r="655" spans="1:8" ht="13.2">
      <c r="A655" s="28" t="s">
        <v>50</v>
      </c>
      <c r="E655" s="29" t="s">
        <v>46</v>
      </c>
      <c r="H655" s="41"/>
    </row>
    <row r="656" spans="1:8" ht="39.6">
      <c r="A656" t="s">
        <v>51</v>
      </c>
      <c r="E656" s="27" t="s">
        <v>568</v>
      </c>
      <c r="H656" s="41"/>
    </row>
    <row r="657" spans="1:16" ht="13.2">
      <c r="A657" s="17" t="s">
        <v>44</v>
      </c>
      <c r="B657" s="21" t="s">
        <v>569</v>
      </c>
      <c r="C657" s="21" t="s">
        <v>570</v>
      </c>
      <c r="D657" s="17" t="s">
        <v>46</v>
      </c>
      <c r="E657" s="22" t="s">
        <v>571</v>
      </c>
      <c r="F657" s="23" t="s">
        <v>73</v>
      </c>
      <c r="G657" s="24">
        <v>1</v>
      </c>
      <c r="H657" s="40">
        <v>0</v>
      </c>
      <c r="I657" s="25">
        <f>ROUND(ROUND(H657,2)*ROUND(G657,3),2)</f>
        <v>0</v>
      </c>
      <c r="O657">
        <f>(I657*21)/100</f>
        <v>0</v>
      </c>
      <c r="P657" t="s">
        <v>22</v>
      </c>
    </row>
    <row r="658" spans="1:8" ht="13.2">
      <c r="A658" s="26" t="s">
        <v>49</v>
      </c>
      <c r="E658" s="27" t="s">
        <v>46</v>
      </c>
      <c r="H658" s="41"/>
    </row>
    <row r="659" spans="1:8" ht="13.2">
      <c r="A659" s="28" t="s">
        <v>50</v>
      </c>
      <c r="E659" s="29" t="s">
        <v>46</v>
      </c>
      <c r="H659" s="41"/>
    </row>
    <row r="660" spans="1:8" ht="39.6">
      <c r="A660" t="s">
        <v>51</v>
      </c>
      <c r="E660" s="27" t="s">
        <v>568</v>
      </c>
      <c r="H660" s="41"/>
    </row>
    <row r="661" spans="1:16" ht="13.2">
      <c r="A661" s="17" t="s">
        <v>44</v>
      </c>
      <c r="B661" s="21" t="s">
        <v>572</v>
      </c>
      <c r="C661" s="21" t="s">
        <v>573</v>
      </c>
      <c r="D661" s="17" t="s">
        <v>28</v>
      </c>
      <c r="E661" s="22" t="s">
        <v>574</v>
      </c>
      <c r="F661" s="23" t="s">
        <v>73</v>
      </c>
      <c r="G661" s="24">
        <v>1</v>
      </c>
      <c r="H661" s="40">
        <v>0</v>
      </c>
      <c r="I661" s="25">
        <f>ROUND(ROUND(H661,2)*ROUND(G661,3),2)</f>
        <v>0</v>
      </c>
      <c r="O661">
        <f>(I661*21)/100</f>
        <v>0</v>
      </c>
      <c r="P661" t="s">
        <v>22</v>
      </c>
    </row>
    <row r="662" spans="1:8" ht="13.2">
      <c r="A662" s="26" t="s">
        <v>49</v>
      </c>
      <c r="E662" s="27" t="s">
        <v>46</v>
      </c>
      <c r="H662" s="41"/>
    </row>
    <row r="663" spans="1:8" ht="13.2">
      <c r="A663" s="28" t="s">
        <v>50</v>
      </c>
      <c r="E663" s="29" t="s">
        <v>46</v>
      </c>
      <c r="H663" s="41"/>
    </row>
    <row r="664" spans="1:8" ht="39.6">
      <c r="A664" t="s">
        <v>51</v>
      </c>
      <c r="E664" s="27" t="s">
        <v>575</v>
      </c>
      <c r="H664" s="41"/>
    </row>
    <row r="665" spans="1:16" ht="13.2">
      <c r="A665" s="17" t="s">
        <v>44</v>
      </c>
      <c r="B665" s="21" t="s">
        <v>576</v>
      </c>
      <c r="C665" s="21" t="s">
        <v>577</v>
      </c>
      <c r="D665" s="17" t="s">
        <v>28</v>
      </c>
      <c r="E665" s="22" t="s">
        <v>578</v>
      </c>
      <c r="F665" s="23" t="s">
        <v>73</v>
      </c>
      <c r="G665" s="24">
        <v>1</v>
      </c>
      <c r="H665" s="40">
        <v>0</v>
      </c>
      <c r="I665" s="25">
        <f>ROUND(ROUND(H665,2)*ROUND(G665,3),2)</f>
        <v>0</v>
      </c>
      <c r="O665">
        <f>(I665*21)/100</f>
        <v>0</v>
      </c>
      <c r="P665" t="s">
        <v>22</v>
      </c>
    </row>
    <row r="666" spans="1:8" ht="13.2">
      <c r="A666" s="26" t="s">
        <v>49</v>
      </c>
      <c r="E666" s="27" t="s">
        <v>46</v>
      </c>
      <c r="H666" s="41"/>
    </row>
    <row r="667" spans="1:8" ht="13.2">
      <c r="A667" s="28" t="s">
        <v>50</v>
      </c>
      <c r="E667" s="29" t="s">
        <v>46</v>
      </c>
      <c r="H667" s="41"/>
    </row>
    <row r="668" spans="1:8" ht="52.8">
      <c r="A668" t="s">
        <v>51</v>
      </c>
      <c r="E668" s="27" t="s">
        <v>579</v>
      </c>
      <c r="H668" s="41"/>
    </row>
    <row r="669" spans="1:16" ht="13.2">
      <c r="A669" s="17" t="s">
        <v>44</v>
      </c>
      <c r="B669" s="21" t="s">
        <v>580</v>
      </c>
      <c r="C669" s="21" t="s">
        <v>577</v>
      </c>
      <c r="D669" s="17" t="s">
        <v>22</v>
      </c>
      <c r="E669" s="22" t="s">
        <v>581</v>
      </c>
      <c r="F669" s="23" t="s">
        <v>73</v>
      </c>
      <c r="G669" s="24">
        <v>1</v>
      </c>
      <c r="H669" s="40">
        <v>0</v>
      </c>
      <c r="I669" s="25">
        <f>ROUND(ROUND(H669,2)*ROUND(G669,3),2)</f>
        <v>0</v>
      </c>
      <c r="O669">
        <f>(I669*21)/100</f>
        <v>0</v>
      </c>
      <c r="P669" t="s">
        <v>22</v>
      </c>
    </row>
    <row r="670" spans="1:8" ht="13.2">
      <c r="A670" s="26" t="s">
        <v>49</v>
      </c>
      <c r="E670" s="27" t="s">
        <v>46</v>
      </c>
      <c r="H670" s="41"/>
    </row>
    <row r="671" spans="1:8" ht="13.2">
      <c r="A671" s="28" t="s">
        <v>50</v>
      </c>
      <c r="E671" s="29" t="s">
        <v>46</v>
      </c>
      <c r="H671" s="41"/>
    </row>
    <row r="672" spans="1:8" ht="13.2">
      <c r="A672" t="s">
        <v>51</v>
      </c>
      <c r="E672" s="27" t="s">
        <v>582</v>
      </c>
      <c r="H672" s="41"/>
    </row>
    <row r="673" spans="1:16" ht="13.2">
      <c r="A673" s="17" t="s">
        <v>44</v>
      </c>
      <c r="B673" s="21" t="s">
        <v>583</v>
      </c>
      <c r="C673" s="21" t="s">
        <v>577</v>
      </c>
      <c r="D673" s="17" t="s">
        <v>21</v>
      </c>
      <c r="E673" s="22" t="s">
        <v>584</v>
      </c>
      <c r="F673" s="23" t="s">
        <v>73</v>
      </c>
      <c r="G673" s="24">
        <v>1</v>
      </c>
      <c r="H673" s="40">
        <v>0</v>
      </c>
      <c r="I673" s="25">
        <f>ROUND(ROUND(H673,2)*ROUND(G673,3),2)</f>
        <v>0</v>
      </c>
      <c r="O673">
        <f>(I673*21)/100</f>
        <v>0</v>
      </c>
      <c r="P673" t="s">
        <v>22</v>
      </c>
    </row>
    <row r="674" spans="1:8" ht="13.2">
      <c r="A674" s="26" t="s">
        <v>49</v>
      </c>
      <c r="E674" s="27" t="s">
        <v>46</v>
      </c>
      <c r="H674" s="41"/>
    </row>
    <row r="675" spans="1:8" ht="13.2">
      <c r="A675" s="28" t="s">
        <v>50</v>
      </c>
      <c r="E675" s="29" t="s">
        <v>46</v>
      </c>
      <c r="H675" s="41"/>
    </row>
    <row r="676" spans="1:8" ht="13.2">
      <c r="A676" t="s">
        <v>51</v>
      </c>
      <c r="E676" s="27" t="s">
        <v>582</v>
      </c>
      <c r="H676" s="41"/>
    </row>
    <row r="677" spans="1:16" ht="13.2">
      <c r="A677" s="17" t="s">
        <v>44</v>
      </c>
      <c r="B677" s="21" t="s">
        <v>585</v>
      </c>
      <c r="C677" s="21" t="s">
        <v>586</v>
      </c>
      <c r="D677" s="17" t="s">
        <v>28</v>
      </c>
      <c r="E677" s="22" t="s">
        <v>587</v>
      </c>
      <c r="F677" s="23" t="s">
        <v>73</v>
      </c>
      <c r="G677" s="24">
        <v>1</v>
      </c>
      <c r="H677" s="40">
        <v>0</v>
      </c>
      <c r="I677" s="25">
        <f>ROUND(ROUND(H677,2)*ROUND(G677,3),2)</f>
        <v>0</v>
      </c>
      <c r="O677">
        <f>(I677*21)/100</f>
        <v>0</v>
      </c>
      <c r="P677" t="s">
        <v>22</v>
      </c>
    </row>
    <row r="678" spans="1:8" ht="13.2">
      <c r="A678" s="26" t="s">
        <v>49</v>
      </c>
      <c r="E678" s="27" t="s">
        <v>46</v>
      </c>
      <c r="H678" s="41"/>
    </row>
    <row r="679" spans="1:8" ht="13.2">
      <c r="A679" s="28" t="s">
        <v>50</v>
      </c>
      <c r="E679" s="29" t="s">
        <v>46</v>
      </c>
      <c r="H679" s="41"/>
    </row>
    <row r="680" spans="1:8" ht="92.4">
      <c r="A680" t="s">
        <v>51</v>
      </c>
      <c r="E680" s="27" t="s">
        <v>588</v>
      </c>
      <c r="H680" s="41"/>
    </row>
    <row r="681" spans="1:16" ht="26.4">
      <c r="A681" s="17" t="s">
        <v>44</v>
      </c>
      <c r="B681" s="21" t="s">
        <v>589</v>
      </c>
      <c r="C681" s="21" t="s">
        <v>590</v>
      </c>
      <c r="D681" s="17" t="s">
        <v>28</v>
      </c>
      <c r="E681" s="22" t="s">
        <v>591</v>
      </c>
      <c r="F681" s="23" t="s">
        <v>73</v>
      </c>
      <c r="G681" s="24">
        <v>1</v>
      </c>
      <c r="H681" s="40">
        <v>0</v>
      </c>
      <c r="I681" s="25">
        <f>ROUND(ROUND(H681,2)*ROUND(G681,3),2)</f>
        <v>0</v>
      </c>
      <c r="O681">
        <f>(I681*21)/100</f>
        <v>0</v>
      </c>
      <c r="P681" t="s">
        <v>22</v>
      </c>
    </row>
    <row r="682" spans="1:8" ht="13.2">
      <c r="A682" s="26" t="s">
        <v>49</v>
      </c>
      <c r="E682" s="27" t="s">
        <v>46</v>
      </c>
      <c r="H682" s="41"/>
    </row>
    <row r="683" spans="1:8" ht="13.2">
      <c r="A683" s="28" t="s">
        <v>50</v>
      </c>
      <c r="E683" s="29" t="s">
        <v>46</v>
      </c>
      <c r="H683" s="41"/>
    </row>
    <row r="684" spans="1:8" ht="39.6">
      <c r="A684" t="s">
        <v>51</v>
      </c>
      <c r="E684" s="27" t="s">
        <v>592</v>
      </c>
      <c r="H684" s="41"/>
    </row>
    <row r="685" spans="1:16" ht="13.2">
      <c r="A685" s="17" t="s">
        <v>44</v>
      </c>
      <c r="B685" s="21" t="s">
        <v>593</v>
      </c>
      <c r="C685" s="21" t="s">
        <v>590</v>
      </c>
      <c r="D685" s="17" t="s">
        <v>22</v>
      </c>
      <c r="E685" s="22" t="s">
        <v>594</v>
      </c>
      <c r="F685" s="23" t="s">
        <v>73</v>
      </c>
      <c r="G685" s="24">
        <v>1</v>
      </c>
      <c r="H685" s="40">
        <v>0</v>
      </c>
      <c r="I685" s="25">
        <f>ROUND(ROUND(H685,2)*ROUND(G685,3),2)</f>
        <v>0</v>
      </c>
      <c r="O685">
        <f>(I685*21)/100</f>
        <v>0</v>
      </c>
      <c r="P685" t="s">
        <v>22</v>
      </c>
    </row>
    <row r="686" spans="1:8" ht="13.2">
      <c r="A686" s="26" t="s">
        <v>49</v>
      </c>
      <c r="E686" s="27" t="s">
        <v>46</v>
      </c>
      <c r="H686" s="41"/>
    </row>
    <row r="687" spans="1:8" ht="13.2">
      <c r="A687" s="28" t="s">
        <v>50</v>
      </c>
      <c r="E687" s="29" t="s">
        <v>46</v>
      </c>
      <c r="H687" s="41"/>
    </row>
    <row r="688" spans="1:8" ht="26.4">
      <c r="A688" t="s">
        <v>51</v>
      </c>
      <c r="E688" s="27" t="s">
        <v>595</v>
      </c>
      <c r="H688" s="41"/>
    </row>
    <row r="689" spans="1:16" ht="13.2">
      <c r="A689" s="17" t="s">
        <v>44</v>
      </c>
      <c r="B689" s="21" t="s">
        <v>596</v>
      </c>
      <c r="C689" s="21" t="s">
        <v>590</v>
      </c>
      <c r="D689" s="17" t="s">
        <v>21</v>
      </c>
      <c r="E689" s="22" t="s">
        <v>597</v>
      </c>
      <c r="F689" s="23" t="s">
        <v>73</v>
      </c>
      <c r="G689" s="24">
        <v>1</v>
      </c>
      <c r="H689" s="40">
        <v>0</v>
      </c>
      <c r="I689" s="25">
        <f>ROUND(ROUND(H689,2)*ROUND(G689,3),2)</f>
        <v>0</v>
      </c>
      <c r="O689">
        <f>(I689*21)/100</f>
        <v>0</v>
      </c>
      <c r="P689" t="s">
        <v>22</v>
      </c>
    </row>
    <row r="690" spans="1:8" ht="13.2">
      <c r="A690" s="26" t="s">
        <v>49</v>
      </c>
      <c r="E690" s="27" t="s">
        <v>46</v>
      </c>
      <c r="H690" s="41"/>
    </row>
    <row r="691" spans="1:8" ht="13.2">
      <c r="A691" s="28" t="s">
        <v>50</v>
      </c>
      <c r="E691" s="29" t="s">
        <v>46</v>
      </c>
      <c r="H691" s="41"/>
    </row>
    <row r="692" spans="1:8" ht="26.4">
      <c r="A692" t="s">
        <v>51</v>
      </c>
      <c r="E692" s="27" t="s">
        <v>595</v>
      </c>
      <c r="H692" s="41"/>
    </row>
    <row r="693" spans="1:16" ht="13.2">
      <c r="A693" s="17" t="s">
        <v>44</v>
      </c>
      <c r="B693" s="21" t="s">
        <v>598</v>
      </c>
      <c r="C693" s="21" t="s">
        <v>590</v>
      </c>
      <c r="D693" s="17" t="s">
        <v>32</v>
      </c>
      <c r="E693" s="22" t="s">
        <v>599</v>
      </c>
      <c r="F693" s="23" t="s">
        <v>73</v>
      </c>
      <c r="G693" s="24">
        <v>1</v>
      </c>
      <c r="H693" s="40">
        <v>0</v>
      </c>
      <c r="I693" s="25">
        <f>ROUND(ROUND(H693,2)*ROUND(G693,3),2)</f>
        <v>0</v>
      </c>
      <c r="O693">
        <f>(I693*21)/100</f>
        <v>0</v>
      </c>
      <c r="P693" t="s">
        <v>22</v>
      </c>
    </row>
    <row r="694" spans="1:8" ht="13.2">
      <c r="A694" s="26" t="s">
        <v>49</v>
      </c>
      <c r="E694" s="27" t="s">
        <v>46</v>
      </c>
      <c r="H694" s="41"/>
    </row>
    <row r="695" spans="1:8" ht="13.2">
      <c r="A695" s="28" t="s">
        <v>50</v>
      </c>
      <c r="E695" s="29" t="s">
        <v>46</v>
      </c>
      <c r="H695" s="41"/>
    </row>
    <row r="696" spans="1:8" ht="26.4">
      <c r="A696" t="s">
        <v>51</v>
      </c>
      <c r="E696" s="27" t="s">
        <v>595</v>
      </c>
      <c r="H696" s="41"/>
    </row>
    <row r="697" spans="1:16" ht="26.4">
      <c r="A697" s="17" t="s">
        <v>44</v>
      </c>
      <c r="B697" s="21" t="s">
        <v>600</v>
      </c>
      <c r="C697" s="21" t="s">
        <v>601</v>
      </c>
      <c r="D697" s="17" t="s">
        <v>28</v>
      </c>
      <c r="E697" s="22" t="s">
        <v>602</v>
      </c>
      <c r="F697" s="23" t="s">
        <v>73</v>
      </c>
      <c r="G697" s="24">
        <v>3</v>
      </c>
      <c r="H697" s="40">
        <v>0</v>
      </c>
      <c r="I697" s="25">
        <f>ROUND(ROUND(H697,2)*ROUND(G697,3),2)</f>
        <v>0</v>
      </c>
      <c r="O697">
        <f>(I697*21)/100</f>
        <v>0</v>
      </c>
      <c r="P697" t="s">
        <v>22</v>
      </c>
    </row>
    <row r="698" spans="1:8" ht="13.2">
      <c r="A698" s="26" t="s">
        <v>49</v>
      </c>
      <c r="E698" s="27" t="s">
        <v>46</v>
      </c>
      <c r="H698" s="41"/>
    </row>
    <row r="699" spans="1:8" ht="13.2">
      <c r="A699" s="28" t="s">
        <v>50</v>
      </c>
      <c r="E699" s="29" t="s">
        <v>46</v>
      </c>
      <c r="H699" s="41"/>
    </row>
    <row r="700" spans="1:8" ht="39.6">
      <c r="A700" t="s">
        <v>51</v>
      </c>
      <c r="E700" s="27" t="s">
        <v>592</v>
      </c>
      <c r="H700" s="41"/>
    </row>
    <row r="701" spans="1:18" ht="12.75" customHeight="1">
      <c r="A701" s="2" t="s">
        <v>42</v>
      </c>
      <c r="B701" s="2"/>
      <c r="C701" s="30" t="s">
        <v>39</v>
      </c>
      <c r="D701" s="2"/>
      <c r="E701" s="19" t="s">
        <v>603</v>
      </c>
      <c r="F701" s="2"/>
      <c r="G701" s="2"/>
      <c r="H701" s="42"/>
      <c r="I701" s="31">
        <f>0+Q701</f>
        <v>0</v>
      </c>
      <c r="O701">
        <f>0+R701</f>
        <v>0</v>
      </c>
      <c r="Q701">
        <f>0+I702+I706+I710+I714+I718+I722+I726+I730+I734+I738+I742+I746+I750+I754+I758+I762+I766+I770+I774+I778+I782+I786+I790+I794+I798+I802+I806+I810+I814+I818+I822+I826+I830+I834+I838+I842+I846+I850+I854+I858+I862+I866+I870+I874+I878+I882+I886+I890+I894+I898+I902+I906+I910+I914+I918+I922+I926+I930+I934+I938+I942+I946+I950+I954+I958+I962+I966+I970+I974+I978+I982+I986+I990+I994+I998+I1002+I1006+I1010+I1014+I1018+I1022+I1026+I1030+I1034+I1038+I1042+I1046+I1050+I1054+I1058+I1062+I1066+I1070+I1074+I1078+I1082+I1086+I1090+I1094+I1098+I1102+I1106+I1110+I1114+I1118+I1122+I1126+I1130+I1134</f>
        <v>0</v>
      </c>
      <c r="R701">
        <f>0+O702+O706+O710+O714+O718+O722+O726+O730+O734+O738+O742+O746+O750+O754+O758+O762+O766+O770+O774+O778+O782+O786+O790+O794+O798+O802+O806+O810+O814+O818+O822+O826+O830+O834+O838+O842+O846+O850+O854+O858+O862+O866+O870+O874+O878+O882+O886+O890+O894+O898+O902+O906+O910+O914+O918+O922+O926+O930+O934+O938+O942+O946+O950+O954+O958+O962+O966+O970+O974+O978+O982+O986+O990+O994+O998+O1002+O1006+O1010+O1014+O1018+O1022+O1026+O1030+O1034+O1038+O1042+O1046+O1050+O1054+O1058+O1062+O1066+O1070+O1074+O1078+O1082+O1086+O1090+O1094+O1098+O1102+O1106+O1110+O1114+O1118+O1122+O1126+O1130+O1134</f>
        <v>0</v>
      </c>
    </row>
    <row r="702" spans="1:16" ht="26.4">
      <c r="A702" s="17" t="s">
        <v>44</v>
      </c>
      <c r="B702" s="21" t="s">
        <v>604</v>
      </c>
      <c r="C702" s="21" t="s">
        <v>605</v>
      </c>
      <c r="D702" s="17" t="s">
        <v>28</v>
      </c>
      <c r="E702" s="22" t="s">
        <v>606</v>
      </c>
      <c r="F702" s="23" t="s">
        <v>73</v>
      </c>
      <c r="G702" s="24">
        <v>1</v>
      </c>
      <c r="H702" s="40">
        <v>0</v>
      </c>
      <c r="I702" s="25">
        <f>ROUND(ROUND(H702,2)*ROUND(G702,3),2)</f>
        <v>0</v>
      </c>
      <c r="O702">
        <f>(I702*21)/100</f>
        <v>0</v>
      </c>
      <c r="P702" t="s">
        <v>22</v>
      </c>
    </row>
    <row r="703" spans="1:8" ht="13.2">
      <c r="A703" s="26" t="s">
        <v>49</v>
      </c>
      <c r="E703" s="27" t="s">
        <v>46</v>
      </c>
      <c r="H703" s="41"/>
    </row>
    <row r="704" spans="1:8" ht="13.2">
      <c r="A704" s="28" t="s">
        <v>50</v>
      </c>
      <c r="E704" s="29" t="s">
        <v>46</v>
      </c>
      <c r="H704" s="41"/>
    </row>
    <row r="705" spans="1:8" ht="66">
      <c r="A705" t="s">
        <v>51</v>
      </c>
      <c r="E705" s="27" t="s">
        <v>607</v>
      </c>
      <c r="H705" s="41"/>
    </row>
    <row r="706" spans="1:16" ht="26.4">
      <c r="A706" s="17" t="s">
        <v>44</v>
      </c>
      <c r="B706" s="21" t="s">
        <v>608</v>
      </c>
      <c r="C706" s="21" t="s">
        <v>605</v>
      </c>
      <c r="D706" s="17" t="s">
        <v>22</v>
      </c>
      <c r="E706" s="22" t="s">
        <v>609</v>
      </c>
      <c r="F706" s="23" t="s">
        <v>73</v>
      </c>
      <c r="G706" s="24">
        <v>1</v>
      </c>
      <c r="H706" s="40">
        <v>0</v>
      </c>
      <c r="I706" s="25">
        <f>ROUND(ROUND(H706,2)*ROUND(G706,3),2)</f>
        <v>0</v>
      </c>
      <c r="O706">
        <f>(I706*21)/100</f>
        <v>0</v>
      </c>
      <c r="P706" t="s">
        <v>22</v>
      </c>
    </row>
    <row r="707" spans="1:8" ht="13.2">
      <c r="A707" s="26" t="s">
        <v>49</v>
      </c>
      <c r="E707" s="27" t="s">
        <v>46</v>
      </c>
      <c r="H707" s="41"/>
    </row>
    <row r="708" spans="1:8" ht="13.2">
      <c r="A708" s="28" t="s">
        <v>50</v>
      </c>
      <c r="E708" s="29" t="s">
        <v>46</v>
      </c>
      <c r="H708" s="41"/>
    </row>
    <row r="709" spans="1:8" ht="92.4">
      <c r="A709" t="s">
        <v>51</v>
      </c>
      <c r="E709" s="27" t="s">
        <v>610</v>
      </c>
      <c r="H709" s="41"/>
    </row>
    <row r="710" spans="1:16" ht="13.2">
      <c r="A710" s="17" t="s">
        <v>44</v>
      </c>
      <c r="B710" s="21" t="s">
        <v>611</v>
      </c>
      <c r="C710" s="21" t="s">
        <v>605</v>
      </c>
      <c r="D710" s="17" t="s">
        <v>21</v>
      </c>
      <c r="E710" s="22" t="s">
        <v>612</v>
      </c>
      <c r="F710" s="23" t="s">
        <v>73</v>
      </c>
      <c r="G710" s="24">
        <v>1</v>
      </c>
      <c r="H710" s="40">
        <v>0</v>
      </c>
      <c r="I710" s="25">
        <f>ROUND(ROUND(H710,2)*ROUND(G710,3),2)</f>
        <v>0</v>
      </c>
      <c r="O710">
        <f>(I710*21)/100</f>
        <v>0</v>
      </c>
      <c r="P710" t="s">
        <v>22</v>
      </c>
    </row>
    <row r="711" spans="1:8" ht="13.2">
      <c r="A711" s="26" t="s">
        <v>49</v>
      </c>
      <c r="E711" s="27" t="s">
        <v>46</v>
      </c>
      <c r="H711" s="41"/>
    </row>
    <row r="712" spans="1:8" ht="13.2">
      <c r="A712" s="28" t="s">
        <v>50</v>
      </c>
      <c r="E712" s="29" t="s">
        <v>46</v>
      </c>
      <c r="H712" s="41"/>
    </row>
    <row r="713" spans="1:8" ht="66">
      <c r="A713" t="s">
        <v>51</v>
      </c>
      <c r="E713" s="27" t="s">
        <v>607</v>
      </c>
      <c r="H713" s="41"/>
    </row>
    <row r="714" spans="1:16" ht="13.2">
      <c r="A714" s="17" t="s">
        <v>44</v>
      </c>
      <c r="B714" s="21" t="s">
        <v>613</v>
      </c>
      <c r="C714" s="21" t="s">
        <v>605</v>
      </c>
      <c r="D714" s="17" t="s">
        <v>32</v>
      </c>
      <c r="E714" s="22" t="s">
        <v>614</v>
      </c>
      <c r="F714" s="23" t="s">
        <v>73</v>
      </c>
      <c r="G714" s="24">
        <v>1</v>
      </c>
      <c r="H714" s="40">
        <v>0</v>
      </c>
      <c r="I714" s="25">
        <f>ROUND(ROUND(H714,2)*ROUND(G714,3),2)</f>
        <v>0</v>
      </c>
      <c r="O714">
        <f>(I714*21)/100</f>
        <v>0</v>
      </c>
      <c r="P714" t="s">
        <v>22</v>
      </c>
    </row>
    <row r="715" spans="1:8" ht="13.2">
      <c r="A715" s="26" t="s">
        <v>49</v>
      </c>
      <c r="E715" s="27" t="s">
        <v>46</v>
      </c>
      <c r="H715" s="41"/>
    </row>
    <row r="716" spans="1:8" ht="13.2">
      <c r="A716" s="28" t="s">
        <v>50</v>
      </c>
      <c r="E716" s="29" t="s">
        <v>46</v>
      </c>
      <c r="H716" s="41"/>
    </row>
    <row r="717" spans="1:8" ht="66">
      <c r="A717" t="s">
        <v>51</v>
      </c>
      <c r="E717" s="27" t="s">
        <v>607</v>
      </c>
      <c r="H717" s="41"/>
    </row>
    <row r="718" spans="1:16" ht="13.2">
      <c r="A718" s="17" t="s">
        <v>44</v>
      </c>
      <c r="B718" s="21" t="s">
        <v>615</v>
      </c>
      <c r="C718" s="21" t="s">
        <v>605</v>
      </c>
      <c r="D718" s="17" t="s">
        <v>34</v>
      </c>
      <c r="E718" s="22" t="s">
        <v>616</v>
      </c>
      <c r="F718" s="23" t="s">
        <v>73</v>
      </c>
      <c r="G718" s="24">
        <v>1</v>
      </c>
      <c r="H718" s="40">
        <v>0</v>
      </c>
      <c r="I718" s="25">
        <f>ROUND(ROUND(H718,2)*ROUND(G718,3),2)</f>
        <v>0</v>
      </c>
      <c r="O718">
        <f>(I718*21)/100</f>
        <v>0</v>
      </c>
      <c r="P718" t="s">
        <v>22</v>
      </c>
    </row>
    <row r="719" spans="1:8" ht="13.2">
      <c r="A719" s="26" t="s">
        <v>49</v>
      </c>
      <c r="E719" s="27" t="s">
        <v>46</v>
      </c>
      <c r="H719" s="41"/>
    </row>
    <row r="720" spans="1:8" ht="13.2">
      <c r="A720" s="28" t="s">
        <v>50</v>
      </c>
      <c r="E720" s="29" t="s">
        <v>46</v>
      </c>
      <c r="H720" s="41"/>
    </row>
    <row r="721" spans="1:8" ht="66">
      <c r="A721" t="s">
        <v>51</v>
      </c>
      <c r="E721" s="27" t="s">
        <v>607</v>
      </c>
      <c r="H721" s="41"/>
    </row>
    <row r="722" spans="1:16" ht="13.2">
      <c r="A722" s="17" t="s">
        <v>44</v>
      </c>
      <c r="B722" s="21" t="s">
        <v>617</v>
      </c>
      <c r="C722" s="21" t="s">
        <v>605</v>
      </c>
      <c r="D722" s="17" t="s">
        <v>36</v>
      </c>
      <c r="E722" s="22" t="s">
        <v>618</v>
      </c>
      <c r="F722" s="23" t="s">
        <v>73</v>
      </c>
      <c r="G722" s="24">
        <v>1</v>
      </c>
      <c r="H722" s="40">
        <v>0</v>
      </c>
      <c r="I722" s="25">
        <f>ROUND(ROUND(H722,2)*ROUND(G722,3),2)</f>
        <v>0</v>
      </c>
      <c r="O722">
        <f>(I722*21)/100</f>
        <v>0</v>
      </c>
      <c r="P722" t="s">
        <v>22</v>
      </c>
    </row>
    <row r="723" spans="1:8" ht="13.2">
      <c r="A723" s="26" t="s">
        <v>49</v>
      </c>
      <c r="E723" s="27" t="s">
        <v>46</v>
      </c>
      <c r="H723" s="41"/>
    </row>
    <row r="724" spans="1:8" ht="13.2">
      <c r="A724" s="28" t="s">
        <v>50</v>
      </c>
      <c r="E724" s="29" t="s">
        <v>46</v>
      </c>
      <c r="H724" s="41"/>
    </row>
    <row r="725" spans="1:8" ht="66">
      <c r="A725" t="s">
        <v>51</v>
      </c>
      <c r="E725" s="27" t="s">
        <v>607</v>
      </c>
      <c r="H725" s="41"/>
    </row>
    <row r="726" spans="1:16" ht="13.2">
      <c r="A726" s="17" t="s">
        <v>44</v>
      </c>
      <c r="B726" s="21" t="s">
        <v>619</v>
      </c>
      <c r="C726" s="21" t="s">
        <v>620</v>
      </c>
      <c r="D726" s="17" t="s">
        <v>46</v>
      </c>
      <c r="E726" s="22" t="s">
        <v>621</v>
      </c>
      <c r="F726" s="23" t="s">
        <v>73</v>
      </c>
      <c r="G726" s="24">
        <v>10</v>
      </c>
      <c r="H726" s="40">
        <v>0</v>
      </c>
      <c r="I726" s="25">
        <f>ROUND(ROUND(H726,2)*ROUND(G726,3),2)</f>
        <v>0</v>
      </c>
      <c r="O726">
        <f>(I726*21)/100</f>
        <v>0</v>
      </c>
      <c r="P726" t="s">
        <v>22</v>
      </c>
    </row>
    <row r="727" spans="1:8" ht="13.2">
      <c r="A727" s="26" t="s">
        <v>49</v>
      </c>
      <c r="E727" s="27" t="s">
        <v>46</v>
      </c>
      <c r="H727" s="41"/>
    </row>
    <row r="728" spans="1:8" ht="13.2">
      <c r="A728" s="28" t="s">
        <v>50</v>
      </c>
      <c r="E728" s="29" t="s">
        <v>46</v>
      </c>
      <c r="H728" s="41"/>
    </row>
    <row r="729" spans="1:8" ht="52.8">
      <c r="A729" t="s">
        <v>51</v>
      </c>
      <c r="E729" s="27" t="s">
        <v>622</v>
      </c>
      <c r="H729" s="41"/>
    </row>
    <row r="730" spans="1:16" ht="26.4">
      <c r="A730" s="17" t="s">
        <v>44</v>
      </c>
      <c r="B730" s="21" t="s">
        <v>623</v>
      </c>
      <c r="C730" s="21" t="s">
        <v>620</v>
      </c>
      <c r="D730" s="17" t="s">
        <v>28</v>
      </c>
      <c r="E730" s="22" t="s">
        <v>624</v>
      </c>
      <c r="F730" s="23" t="s">
        <v>73</v>
      </c>
      <c r="G730" s="24">
        <v>5</v>
      </c>
      <c r="H730" s="40">
        <v>0</v>
      </c>
      <c r="I730" s="25">
        <f>ROUND(ROUND(H730,2)*ROUND(G730,3),2)</f>
        <v>0</v>
      </c>
      <c r="O730">
        <f>(I730*21)/100</f>
        <v>0</v>
      </c>
      <c r="P730" t="s">
        <v>22</v>
      </c>
    </row>
    <row r="731" spans="1:8" ht="13.2">
      <c r="A731" s="26" t="s">
        <v>49</v>
      </c>
      <c r="E731" s="27" t="s">
        <v>46</v>
      </c>
      <c r="H731" s="41"/>
    </row>
    <row r="732" spans="1:8" ht="13.2">
      <c r="A732" s="28" t="s">
        <v>50</v>
      </c>
      <c r="E732" s="29" t="s">
        <v>46</v>
      </c>
      <c r="H732" s="41"/>
    </row>
    <row r="733" spans="1:8" ht="26.4">
      <c r="A733" t="s">
        <v>51</v>
      </c>
      <c r="E733" s="27" t="s">
        <v>625</v>
      </c>
      <c r="H733" s="41"/>
    </row>
    <row r="734" spans="1:16" ht="26.4">
      <c r="A734" s="17" t="s">
        <v>44</v>
      </c>
      <c r="B734" s="21" t="s">
        <v>626</v>
      </c>
      <c r="C734" s="21" t="s">
        <v>627</v>
      </c>
      <c r="D734" s="17" t="s">
        <v>28</v>
      </c>
      <c r="E734" s="22" t="s">
        <v>628</v>
      </c>
      <c r="F734" s="23" t="s">
        <v>73</v>
      </c>
      <c r="G734" s="24">
        <v>4</v>
      </c>
      <c r="H734" s="40">
        <v>0</v>
      </c>
      <c r="I734" s="25">
        <f>ROUND(ROUND(H734,2)*ROUND(G734,3),2)</f>
        <v>0</v>
      </c>
      <c r="O734">
        <f>(I734*21)/100</f>
        <v>0</v>
      </c>
      <c r="P734" t="s">
        <v>22</v>
      </c>
    </row>
    <row r="735" spans="1:8" ht="13.2">
      <c r="A735" s="26" t="s">
        <v>49</v>
      </c>
      <c r="E735" s="27" t="s">
        <v>46</v>
      </c>
      <c r="H735" s="41"/>
    </row>
    <row r="736" spans="1:8" ht="13.2">
      <c r="A736" s="28" t="s">
        <v>50</v>
      </c>
      <c r="E736" s="29" t="s">
        <v>46</v>
      </c>
      <c r="H736" s="41"/>
    </row>
    <row r="737" spans="1:8" ht="26.4">
      <c r="A737" t="s">
        <v>51</v>
      </c>
      <c r="E737" s="27" t="s">
        <v>629</v>
      </c>
      <c r="H737" s="41"/>
    </row>
    <row r="738" spans="1:16" ht="26.4">
      <c r="A738" s="17" t="s">
        <v>44</v>
      </c>
      <c r="B738" s="21" t="s">
        <v>630</v>
      </c>
      <c r="C738" s="21" t="s">
        <v>627</v>
      </c>
      <c r="D738" s="17" t="s">
        <v>22</v>
      </c>
      <c r="E738" s="22" t="s">
        <v>631</v>
      </c>
      <c r="F738" s="23" t="s">
        <v>73</v>
      </c>
      <c r="G738" s="24">
        <v>10</v>
      </c>
      <c r="H738" s="40">
        <v>0</v>
      </c>
      <c r="I738" s="25">
        <f>ROUND(ROUND(H738,2)*ROUND(G738,3),2)</f>
        <v>0</v>
      </c>
      <c r="O738">
        <f>(I738*21)/100</f>
        <v>0</v>
      </c>
      <c r="P738" t="s">
        <v>22</v>
      </c>
    </row>
    <row r="739" spans="1:8" ht="13.2">
      <c r="A739" s="26" t="s">
        <v>49</v>
      </c>
      <c r="E739" s="27" t="s">
        <v>46</v>
      </c>
      <c r="H739" s="41"/>
    </row>
    <row r="740" spans="1:8" ht="13.2">
      <c r="A740" s="28" t="s">
        <v>50</v>
      </c>
      <c r="E740" s="29" t="s">
        <v>46</v>
      </c>
      <c r="H740" s="41"/>
    </row>
    <row r="741" spans="1:8" ht="26.4">
      <c r="A741" t="s">
        <v>51</v>
      </c>
      <c r="E741" s="27" t="s">
        <v>629</v>
      </c>
      <c r="H741" s="41"/>
    </row>
    <row r="742" spans="1:16" ht="13.2">
      <c r="A742" s="17" t="s">
        <v>44</v>
      </c>
      <c r="B742" s="21" t="s">
        <v>632</v>
      </c>
      <c r="C742" s="21" t="s">
        <v>627</v>
      </c>
      <c r="D742" s="17" t="s">
        <v>21</v>
      </c>
      <c r="E742" s="22" t="s">
        <v>633</v>
      </c>
      <c r="F742" s="23" t="s">
        <v>73</v>
      </c>
      <c r="G742" s="24">
        <v>2</v>
      </c>
      <c r="H742" s="40">
        <v>0</v>
      </c>
      <c r="I742" s="25">
        <f>ROUND(ROUND(H742,2)*ROUND(G742,3),2)</f>
        <v>0</v>
      </c>
      <c r="O742">
        <f>(I742*21)/100</f>
        <v>0</v>
      </c>
      <c r="P742" t="s">
        <v>22</v>
      </c>
    </row>
    <row r="743" spans="1:8" ht="13.2">
      <c r="A743" s="26" t="s">
        <v>49</v>
      </c>
      <c r="E743" s="27" t="s">
        <v>46</v>
      </c>
      <c r="H743" s="41"/>
    </row>
    <row r="744" spans="1:8" ht="13.2">
      <c r="A744" s="28" t="s">
        <v>50</v>
      </c>
      <c r="E744" s="29" t="s">
        <v>46</v>
      </c>
      <c r="H744" s="41"/>
    </row>
    <row r="745" spans="1:8" ht="26.4">
      <c r="A745" t="s">
        <v>51</v>
      </c>
      <c r="E745" s="27" t="s">
        <v>629</v>
      </c>
      <c r="H745" s="41"/>
    </row>
    <row r="746" spans="1:16" ht="26.4">
      <c r="A746" s="17" t="s">
        <v>44</v>
      </c>
      <c r="B746" s="21" t="s">
        <v>634</v>
      </c>
      <c r="C746" s="21" t="s">
        <v>627</v>
      </c>
      <c r="D746" s="17" t="s">
        <v>39</v>
      </c>
      <c r="E746" s="22" t="s">
        <v>635</v>
      </c>
      <c r="F746" s="23" t="s">
        <v>73</v>
      </c>
      <c r="G746" s="24">
        <v>3</v>
      </c>
      <c r="H746" s="40">
        <v>0</v>
      </c>
      <c r="I746" s="25">
        <f>ROUND(ROUND(H746,2)*ROUND(G746,3),2)</f>
        <v>0</v>
      </c>
      <c r="O746">
        <f>(I746*21)/100</f>
        <v>0</v>
      </c>
      <c r="P746" t="s">
        <v>22</v>
      </c>
    </row>
    <row r="747" spans="1:8" ht="13.2">
      <c r="A747" s="26" t="s">
        <v>49</v>
      </c>
      <c r="E747" s="27" t="s">
        <v>46</v>
      </c>
      <c r="H747" s="41"/>
    </row>
    <row r="748" spans="1:8" ht="13.2">
      <c r="A748" s="28" t="s">
        <v>50</v>
      </c>
      <c r="E748" s="29" t="s">
        <v>46</v>
      </c>
      <c r="H748" s="41"/>
    </row>
    <row r="749" spans="1:8" ht="52.8">
      <c r="A749" t="s">
        <v>51</v>
      </c>
      <c r="E749" s="27" t="s">
        <v>636</v>
      </c>
      <c r="H749" s="41"/>
    </row>
    <row r="750" spans="1:16" ht="13.2">
      <c r="A750" s="17" t="s">
        <v>44</v>
      </c>
      <c r="B750" s="21" t="s">
        <v>637</v>
      </c>
      <c r="C750" s="21" t="s">
        <v>638</v>
      </c>
      <c r="D750" s="17" t="s">
        <v>28</v>
      </c>
      <c r="E750" s="22" t="s">
        <v>639</v>
      </c>
      <c r="F750" s="23" t="s">
        <v>73</v>
      </c>
      <c r="G750" s="24">
        <v>3</v>
      </c>
      <c r="H750" s="40">
        <v>0</v>
      </c>
      <c r="I750" s="25">
        <f>ROUND(ROUND(H750,2)*ROUND(G750,3),2)</f>
        <v>0</v>
      </c>
      <c r="O750">
        <f>(I750*21)/100</f>
        <v>0</v>
      </c>
      <c r="P750" t="s">
        <v>22</v>
      </c>
    </row>
    <row r="751" spans="1:8" ht="13.2">
      <c r="A751" s="26" t="s">
        <v>49</v>
      </c>
      <c r="E751" s="27" t="s">
        <v>640</v>
      </c>
      <c r="H751" s="41"/>
    </row>
    <row r="752" spans="1:8" ht="13.2">
      <c r="A752" s="28" t="s">
        <v>50</v>
      </c>
      <c r="E752" s="29" t="s">
        <v>46</v>
      </c>
      <c r="H752" s="41"/>
    </row>
    <row r="753" spans="1:8" ht="66">
      <c r="A753" t="s">
        <v>51</v>
      </c>
      <c r="E753" s="27" t="s">
        <v>641</v>
      </c>
      <c r="H753" s="41"/>
    </row>
    <row r="754" spans="1:16" ht="13.2">
      <c r="A754" s="17" t="s">
        <v>44</v>
      </c>
      <c r="B754" s="21" t="s">
        <v>642</v>
      </c>
      <c r="C754" s="21" t="s">
        <v>638</v>
      </c>
      <c r="D754" s="17" t="s">
        <v>22</v>
      </c>
      <c r="E754" s="22" t="s">
        <v>643</v>
      </c>
      <c r="F754" s="23" t="s">
        <v>644</v>
      </c>
      <c r="G754" s="24">
        <v>100</v>
      </c>
      <c r="H754" s="40">
        <v>0</v>
      </c>
      <c r="I754" s="25">
        <f>ROUND(ROUND(H754,2)*ROUND(G754,3),2)</f>
        <v>0</v>
      </c>
      <c r="O754">
        <f>(I754*21)/100</f>
        <v>0</v>
      </c>
      <c r="P754" t="s">
        <v>22</v>
      </c>
    </row>
    <row r="755" spans="1:8" ht="13.2">
      <c r="A755" s="26" t="s">
        <v>49</v>
      </c>
      <c r="E755" s="27" t="s">
        <v>640</v>
      </c>
      <c r="H755" s="41"/>
    </row>
    <row r="756" spans="1:8" ht="13.2">
      <c r="A756" s="28" t="s">
        <v>50</v>
      </c>
      <c r="E756" s="29" t="s">
        <v>46</v>
      </c>
      <c r="H756" s="41"/>
    </row>
    <row r="757" spans="1:8" ht="26.4">
      <c r="A757" t="s">
        <v>51</v>
      </c>
      <c r="E757" s="27" t="s">
        <v>645</v>
      </c>
      <c r="H757" s="41"/>
    </row>
    <row r="758" spans="1:16" ht="13.2">
      <c r="A758" s="17" t="s">
        <v>44</v>
      </c>
      <c r="B758" s="21" t="s">
        <v>646</v>
      </c>
      <c r="C758" s="21" t="s">
        <v>638</v>
      </c>
      <c r="D758" s="17" t="s">
        <v>21</v>
      </c>
      <c r="E758" s="22" t="s">
        <v>647</v>
      </c>
      <c r="F758" s="23" t="s">
        <v>73</v>
      </c>
      <c r="G758" s="24">
        <v>3</v>
      </c>
      <c r="H758" s="40">
        <v>0</v>
      </c>
      <c r="I758" s="25">
        <f>ROUND(ROUND(H758,2)*ROUND(G758,3),2)</f>
        <v>0</v>
      </c>
      <c r="O758">
        <f>(I758*21)/100</f>
        <v>0</v>
      </c>
      <c r="P758" t="s">
        <v>22</v>
      </c>
    </row>
    <row r="759" spans="1:8" ht="13.2">
      <c r="A759" s="26" t="s">
        <v>49</v>
      </c>
      <c r="E759" s="27" t="s">
        <v>640</v>
      </c>
      <c r="H759" s="41"/>
    </row>
    <row r="760" spans="1:8" ht="13.2">
      <c r="A760" s="28" t="s">
        <v>50</v>
      </c>
      <c r="E760" s="29" t="s">
        <v>46</v>
      </c>
      <c r="H760" s="41"/>
    </row>
    <row r="761" spans="1:8" ht="13.2">
      <c r="A761" t="s">
        <v>51</v>
      </c>
      <c r="E761" s="27" t="s">
        <v>648</v>
      </c>
      <c r="H761" s="41"/>
    </row>
    <row r="762" spans="1:16" ht="13.2">
      <c r="A762" s="17" t="s">
        <v>44</v>
      </c>
      <c r="B762" s="21" t="s">
        <v>649</v>
      </c>
      <c r="C762" s="21" t="s">
        <v>650</v>
      </c>
      <c r="D762" s="17" t="s">
        <v>46</v>
      </c>
      <c r="E762" s="22" t="s">
        <v>651</v>
      </c>
      <c r="F762" s="23" t="s">
        <v>73</v>
      </c>
      <c r="G762" s="24">
        <v>5</v>
      </c>
      <c r="H762" s="40">
        <v>0</v>
      </c>
      <c r="I762" s="25">
        <f>ROUND(ROUND(H762,2)*ROUND(G762,3),2)</f>
        <v>0</v>
      </c>
      <c r="O762">
        <f>(I762*21)/100</f>
        <v>0</v>
      </c>
      <c r="P762" t="s">
        <v>22</v>
      </c>
    </row>
    <row r="763" spans="1:8" ht="13.2">
      <c r="A763" s="26" t="s">
        <v>49</v>
      </c>
      <c r="E763" s="27" t="s">
        <v>46</v>
      </c>
      <c r="H763" s="41"/>
    </row>
    <row r="764" spans="1:8" ht="13.2">
      <c r="A764" s="28" t="s">
        <v>50</v>
      </c>
      <c r="E764" s="29" t="s">
        <v>46</v>
      </c>
      <c r="H764" s="41"/>
    </row>
    <row r="765" spans="1:8" ht="26.4">
      <c r="A765" t="s">
        <v>51</v>
      </c>
      <c r="E765" s="27" t="s">
        <v>652</v>
      </c>
      <c r="H765" s="41"/>
    </row>
    <row r="766" spans="1:16" ht="13.2">
      <c r="A766" s="17" t="s">
        <v>44</v>
      </c>
      <c r="B766" s="21" t="s">
        <v>653</v>
      </c>
      <c r="C766" s="21" t="s">
        <v>654</v>
      </c>
      <c r="D766" s="17" t="s">
        <v>46</v>
      </c>
      <c r="E766" s="22" t="s">
        <v>655</v>
      </c>
      <c r="F766" s="23" t="s">
        <v>73</v>
      </c>
      <c r="G766" s="24">
        <v>5</v>
      </c>
      <c r="H766" s="40">
        <v>0</v>
      </c>
      <c r="I766" s="25">
        <f>ROUND(ROUND(H766,2)*ROUND(G766,3),2)</f>
        <v>0</v>
      </c>
      <c r="O766">
        <f>(I766*21)/100</f>
        <v>0</v>
      </c>
      <c r="P766" t="s">
        <v>22</v>
      </c>
    </row>
    <row r="767" spans="1:8" ht="13.2">
      <c r="A767" s="26" t="s">
        <v>49</v>
      </c>
      <c r="E767" s="27" t="s">
        <v>46</v>
      </c>
      <c r="H767" s="41"/>
    </row>
    <row r="768" spans="1:8" ht="13.2">
      <c r="A768" s="28" t="s">
        <v>50</v>
      </c>
      <c r="E768" s="29" t="s">
        <v>46</v>
      </c>
      <c r="H768" s="41"/>
    </row>
    <row r="769" spans="1:8" ht="26.4">
      <c r="A769" t="s">
        <v>51</v>
      </c>
      <c r="E769" s="27" t="s">
        <v>652</v>
      </c>
      <c r="H769" s="41"/>
    </row>
    <row r="770" spans="1:16" ht="13.2">
      <c r="A770" s="17" t="s">
        <v>44</v>
      </c>
      <c r="B770" s="21" t="s">
        <v>656</v>
      </c>
      <c r="C770" s="21" t="s">
        <v>657</v>
      </c>
      <c r="D770" s="17" t="s">
        <v>28</v>
      </c>
      <c r="E770" s="22" t="s">
        <v>658</v>
      </c>
      <c r="F770" s="23" t="s">
        <v>73</v>
      </c>
      <c r="G770" s="24">
        <v>10</v>
      </c>
      <c r="H770" s="40">
        <v>0</v>
      </c>
      <c r="I770" s="25">
        <f>ROUND(ROUND(H770,2)*ROUND(G770,3),2)</f>
        <v>0</v>
      </c>
      <c r="O770">
        <f>(I770*21)/100</f>
        <v>0</v>
      </c>
      <c r="P770" t="s">
        <v>22</v>
      </c>
    </row>
    <row r="771" spans="1:8" ht="13.2">
      <c r="A771" s="26" t="s">
        <v>49</v>
      </c>
      <c r="E771" s="27" t="s">
        <v>46</v>
      </c>
      <c r="H771" s="41"/>
    </row>
    <row r="772" spans="1:8" ht="13.2">
      <c r="A772" s="28" t="s">
        <v>50</v>
      </c>
      <c r="E772" s="29" t="s">
        <v>46</v>
      </c>
      <c r="H772" s="41"/>
    </row>
    <row r="773" spans="1:8" ht="66">
      <c r="A773" t="s">
        <v>51</v>
      </c>
      <c r="E773" s="27" t="s">
        <v>659</v>
      </c>
      <c r="H773" s="41"/>
    </row>
    <row r="774" spans="1:16" ht="13.2">
      <c r="A774" s="17" t="s">
        <v>44</v>
      </c>
      <c r="B774" s="21" t="s">
        <v>660</v>
      </c>
      <c r="C774" s="21" t="s">
        <v>657</v>
      </c>
      <c r="D774" s="17" t="s">
        <v>22</v>
      </c>
      <c r="E774" s="22" t="s">
        <v>661</v>
      </c>
      <c r="F774" s="23" t="s">
        <v>62</v>
      </c>
      <c r="G774" s="24">
        <v>10</v>
      </c>
      <c r="H774" s="40">
        <v>0</v>
      </c>
      <c r="I774" s="25">
        <f>ROUND(ROUND(H774,2)*ROUND(G774,3),2)</f>
        <v>0</v>
      </c>
      <c r="O774">
        <f>(I774*21)/100</f>
        <v>0</v>
      </c>
      <c r="P774" t="s">
        <v>22</v>
      </c>
    </row>
    <row r="775" spans="1:8" ht="13.2">
      <c r="A775" s="26" t="s">
        <v>49</v>
      </c>
      <c r="E775" s="27" t="s">
        <v>46</v>
      </c>
      <c r="H775" s="41"/>
    </row>
    <row r="776" spans="1:8" ht="13.2">
      <c r="A776" s="28" t="s">
        <v>50</v>
      </c>
      <c r="E776" s="29" t="s">
        <v>46</v>
      </c>
      <c r="H776" s="41"/>
    </row>
    <row r="777" spans="1:8" ht="26.4">
      <c r="A777" t="s">
        <v>51</v>
      </c>
      <c r="E777" s="27" t="s">
        <v>662</v>
      </c>
      <c r="H777" s="41"/>
    </row>
    <row r="778" spans="1:16" ht="26.4">
      <c r="A778" s="17" t="s">
        <v>44</v>
      </c>
      <c r="B778" s="21" t="s">
        <v>663</v>
      </c>
      <c r="C778" s="21" t="s">
        <v>664</v>
      </c>
      <c r="D778" s="17" t="s">
        <v>28</v>
      </c>
      <c r="E778" s="22" t="s">
        <v>665</v>
      </c>
      <c r="F778" s="23" t="s">
        <v>73</v>
      </c>
      <c r="G778" s="24">
        <v>3</v>
      </c>
      <c r="H778" s="40">
        <v>0</v>
      </c>
      <c r="I778" s="25">
        <f>ROUND(ROUND(H778,2)*ROUND(G778,3),2)</f>
        <v>0</v>
      </c>
      <c r="O778">
        <f>(I778*21)/100</f>
        <v>0</v>
      </c>
      <c r="P778" t="s">
        <v>22</v>
      </c>
    </row>
    <row r="779" spans="1:8" ht="13.2">
      <c r="A779" s="26" t="s">
        <v>49</v>
      </c>
      <c r="E779" s="27" t="s">
        <v>46</v>
      </c>
      <c r="H779" s="41"/>
    </row>
    <row r="780" spans="1:8" ht="13.2">
      <c r="A780" s="28" t="s">
        <v>50</v>
      </c>
      <c r="E780" s="29" t="s">
        <v>46</v>
      </c>
      <c r="H780" s="41"/>
    </row>
    <row r="781" spans="1:8" ht="52.8">
      <c r="A781" t="s">
        <v>51</v>
      </c>
      <c r="E781" s="27" t="s">
        <v>666</v>
      </c>
      <c r="H781" s="41"/>
    </row>
    <row r="782" spans="1:16" ht="13.2">
      <c r="A782" s="17" t="s">
        <v>44</v>
      </c>
      <c r="B782" s="21" t="s">
        <v>667</v>
      </c>
      <c r="C782" s="21" t="s">
        <v>668</v>
      </c>
      <c r="D782" s="17" t="s">
        <v>28</v>
      </c>
      <c r="E782" s="22" t="s">
        <v>669</v>
      </c>
      <c r="F782" s="23" t="s">
        <v>73</v>
      </c>
      <c r="G782" s="24">
        <v>3</v>
      </c>
      <c r="H782" s="40">
        <v>0</v>
      </c>
      <c r="I782" s="25">
        <f>ROUND(ROUND(H782,2)*ROUND(G782,3),2)</f>
        <v>0</v>
      </c>
      <c r="O782">
        <f>(I782*21)/100</f>
        <v>0</v>
      </c>
      <c r="P782" t="s">
        <v>22</v>
      </c>
    </row>
    <row r="783" spans="1:8" ht="13.2">
      <c r="A783" s="26" t="s">
        <v>49</v>
      </c>
      <c r="E783" s="27" t="s">
        <v>46</v>
      </c>
      <c r="H783" s="41"/>
    </row>
    <row r="784" spans="1:8" ht="13.2">
      <c r="A784" s="28" t="s">
        <v>50</v>
      </c>
      <c r="E784" s="29" t="s">
        <v>46</v>
      </c>
      <c r="H784" s="41"/>
    </row>
    <row r="785" spans="1:8" ht="66">
      <c r="A785" t="s">
        <v>51</v>
      </c>
      <c r="E785" s="27" t="s">
        <v>670</v>
      </c>
      <c r="H785" s="41"/>
    </row>
    <row r="786" spans="1:16" ht="26.4">
      <c r="A786" s="17" t="s">
        <v>44</v>
      </c>
      <c r="B786" s="21" t="s">
        <v>671</v>
      </c>
      <c r="C786" s="21" t="s">
        <v>672</v>
      </c>
      <c r="D786" s="17" t="s">
        <v>46</v>
      </c>
      <c r="E786" s="22" t="s">
        <v>673</v>
      </c>
      <c r="F786" s="23" t="s">
        <v>78</v>
      </c>
      <c r="G786" s="24">
        <v>20</v>
      </c>
      <c r="H786" s="40">
        <v>0</v>
      </c>
      <c r="I786" s="25">
        <f>ROUND(ROUND(H786,2)*ROUND(G786,3),2)</f>
        <v>0</v>
      </c>
      <c r="O786">
        <f>(I786*21)/100</f>
        <v>0</v>
      </c>
      <c r="P786" t="s">
        <v>22</v>
      </c>
    </row>
    <row r="787" spans="1:8" ht="13.2">
      <c r="A787" s="26" t="s">
        <v>49</v>
      </c>
      <c r="E787" s="27" t="s">
        <v>46</v>
      </c>
      <c r="H787" s="41"/>
    </row>
    <row r="788" spans="1:8" ht="13.2">
      <c r="A788" s="28" t="s">
        <v>50</v>
      </c>
      <c r="E788" s="29" t="s">
        <v>46</v>
      </c>
      <c r="H788" s="41"/>
    </row>
    <row r="789" spans="1:8" ht="39.6">
      <c r="A789" t="s">
        <v>51</v>
      </c>
      <c r="E789" s="27" t="s">
        <v>674</v>
      </c>
      <c r="H789" s="41"/>
    </row>
    <row r="790" spans="1:16" ht="26.4">
      <c r="A790" s="17" t="s">
        <v>44</v>
      </c>
      <c r="B790" s="21" t="s">
        <v>675</v>
      </c>
      <c r="C790" s="21" t="s">
        <v>672</v>
      </c>
      <c r="D790" s="17" t="s">
        <v>28</v>
      </c>
      <c r="E790" s="22" t="s">
        <v>676</v>
      </c>
      <c r="F790" s="23" t="s">
        <v>62</v>
      </c>
      <c r="G790" s="24">
        <v>100</v>
      </c>
      <c r="H790" s="40">
        <v>0</v>
      </c>
      <c r="I790" s="25">
        <f>ROUND(ROUND(H790,2)*ROUND(G790,3),2)</f>
        <v>0</v>
      </c>
      <c r="O790">
        <f>(I790*21)/100</f>
        <v>0</v>
      </c>
      <c r="P790" t="s">
        <v>22</v>
      </c>
    </row>
    <row r="791" spans="1:8" ht="13.2">
      <c r="A791" s="26" t="s">
        <v>49</v>
      </c>
      <c r="E791" s="27" t="s">
        <v>46</v>
      </c>
      <c r="H791" s="41"/>
    </row>
    <row r="792" spans="1:8" ht="13.2">
      <c r="A792" s="28" t="s">
        <v>50</v>
      </c>
      <c r="E792" s="29" t="s">
        <v>46</v>
      </c>
      <c r="H792" s="41"/>
    </row>
    <row r="793" spans="1:8" ht="39.6">
      <c r="A793" t="s">
        <v>51</v>
      </c>
      <c r="E793" s="27" t="s">
        <v>674</v>
      </c>
      <c r="H793" s="41"/>
    </row>
    <row r="794" spans="1:16" ht="26.4">
      <c r="A794" s="17" t="s">
        <v>44</v>
      </c>
      <c r="B794" s="21" t="s">
        <v>677</v>
      </c>
      <c r="C794" s="21" t="s">
        <v>672</v>
      </c>
      <c r="D794" s="17" t="s">
        <v>22</v>
      </c>
      <c r="E794" s="22" t="s">
        <v>678</v>
      </c>
      <c r="F794" s="23" t="s">
        <v>62</v>
      </c>
      <c r="G794" s="24">
        <v>30</v>
      </c>
      <c r="H794" s="40">
        <v>0</v>
      </c>
      <c r="I794" s="25">
        <f>ROUND(ROUND(H794,2)*ROUND(G794,3),2)</f>
        <v>0</v>
      </c>
      <c r="O794">
        <f>(I794*21)/100</f>
        <v>0</v>
      </c>
      <c r="P794" t="s">
        <v>22</v>
      </c>
    </row>
    <row r="795" spans="1:8" ht="13.2">
      <c r="A795" s="26" t="s">
        <v>49</v>
      </c>
      <c r="E795" s="27" t="s">
        <v>46</v>
      </c>
      <c r="H795" s="41"/>
    </row>
    <row r="796" spans="1:8" ht="13.2">
      <c r="A796" s="28" t="s">
        <v>50</v>
      </c>
      <c r="E796" s="29" t="s">
        <v>46</v>
      </c>
      <c r="H796" s="41"/>
    </row>
    <row r="797" spans="1:8" ht="39.6">
      <c r="A797" t="s">
        <v>51</v>
      </c>
      <c r="E797" s="27" t="s">
        <v>674</v>
      </c>
      <c r="H797" s="41"/>
    </row>
    <row r="798" spans="1:16" ht="26.4">
      <c r="A798" s="17" t="s">
        <v>44</v>
      </c>
      <c r="B798" s="21" t="s">
        <v>679</v>
      </c>
      <c r="C798" s="21" t="s">
        <v>672</v>
      </c>
      <c r="D798" s="17" t="s">
        <v>21</v>
      </c>
      <c r="E798" s="22" t="s">
        <v>680</v>
      </c>
      <c r="F798" s="23" t="s">
        <v>62</v>
      </c>
      <c r="G798" s="24">
        <v>30</v>
      </c>
      <c r="H798" s="40">
        <v>0</v>
      </c>
      <c r="I798" s="25">
        <f>ROUND(ROUND(H798,2)*ROUND(G798,3),2)</f>
        <v>0</v>
      </c>
      <c r="O798">
        <f>(I798*21)/100</f>
        <v>0</v>
      </c>
      <c r="P798" t="s">
        <v>22</v>
      </c>
    </row>
    <row r="799" spans="1:8" ht="13.2">
      <c r="A799" s="26" t="s">
        <v>49</v>
      </c>
      <c r="E799" s="27" t="s">
        <v>46</v>
      </c>
      <c r="H799" s="41"/>
    </row>
    <row r="800" spans="1:8" ht="13.2">
      <c r="A800" s="28" t="s">
        <v>50</v>
      </c>
      <c r="E800" s="29" t="s">
        <v>46</v>
      </c>
      <c r="H800" s="41"/>
    </row>
    <row r="801" spans="1:8" ht="39.6">
      <c r="A801" t="s">
        <v>51</v>
      </c>
      <c r="E801" s="27" t="s">
        <v>674</v>
      </c>
      <c r="H801" s="41"/>
    </row>
    <row r="802" spans="1:16" ht="26.4">
      <c r="A802" s="17" t="s">
        <v>44</v>
      </c>
      <c r="B802" s="21" t="s">
        <v>681</v>
      </c>
      <c r="C802" s="21" t="s">
        <v>672</v>
      </c>
      <c r="D802" s="17" t="s">
        <v>32</v>
      </c>
      <c r="E802" s="22" t="s">
        <v>682</v>
      </c>
      <c r="F802" s="23" t="s">
        <v>62</v>
      </c>
      <c r="G802" s="24">
        <v>5</v>
      </c>
      <c r="H802" s="40">
        <v>0</v>
      </c>
      <c r="I802" s="25">
        <f>ROUND(ROUND(H802,2)*ROUND(G802,3),2)</f>
        <v>0</v>
      </c>
      <c r="O802">
        <f>(I802*21)/100</f>
        <v>0</v>
      </c>
      <c r="P802" t="s">
        <v>22</v>
      </c>
    </row>
    <row r="803" spans="1:8" ht="13.2">
      <c r="A803" s="26" t="s">
        <v>49</v>
      </c>
      <c r="E803" s="27" t="s">
        <v>46</v>
      </c>
      <c r="H803" s="41"/>
    </row>
    <row r="804" spans="1:8" ht="13.2">
      <c r="A804" s="28" t="s">
        <v>50</v>
      </c>
      <c r="E804" s="29" t="s">
        <v>46</v>
      </c>
      <c r="H804" s="41"/>
    </row>
    <row r="805" spans="1:8" ht="39.6">
      <c r="A805" t="s">
        <v>51</v>
      </c>
      <c r="E805" s="27" t="s">
        <v>674</v>
      </c>
      <c r="H805" s="41"/>
    </row>
    <row r="806" spans="1:16" ht="26.4">
      <c r="A806" s="17" t="s">
        <v>44</v>
      </c>
      <c r="B806" s="21" t="s">
        <v>683</v>
      </c>
      <c r="C806" s="21" t="s">
        <v>672</v>
      </c>
      <c r="D806" s="17" t="s">
        <v>34</v>
      </c>
      <c r="E806" s="22" t="s">
        <v>684</v>
      </c>
      <c r="F806" s="23" t="s">
        <v>62</v>
      </c>
      <c r="G806" s="24">
        <v>5</v>
      </c>
      <c r="H806" s="40">
        <v>0</v>
      </c>
      <c r="I806" s="25">
        <f>ROUND(ROUND(H806,2)*ROUND(G806,3),2)</f>
        <v>0</v>
      </c>
      <c r="O806">
        <f>(I806*21)/100</f>
        <v>0</v>
      </c>
      <c r="P806" t="s">
        <v>22</v>
      </c>
    </row>
    <row r="807" spans="1:8" ht="13.2">
      <c r="A807" s="26" t="s">
        <v>49</v>
      </c>
      <c r="E807" s="27" t="s">
        <v>46</v>
      </c>
      <c r="H807" s="41"/>
    </row>
    <row r="808" spans="1:8" ht="13.2">
      <c r="A808" s="28" t="s">
        <v>50</v>
      </c>
      <c r="E808" s="29" t="s">
        <v>46</v>
      </c>
      <c r="H808" s="41"/>
    </row>
    <row r="809" spans="1:8" ht="39.6">
      <c r="A809" t="s">
        <v>51</v>
      </c>
      <c r="E809" s="27" t="s">
        <v>674</v>
      </c>
      <c r="H809" s="41"/>
    </row>
    <row r="810" spans="1:16" ht="26.4">
      <c r="A810" s="17" t="s">
        <v>44</v>
      </c>
      <c r="B810" s="21" t="s">
        <v>685</v>
      </c>
      <c r="C810" s="21" t="s">
        <v>686</v>
      </c>
      <c r="D810" s="17" t="s">
        <v>28</v>
      </c>
      <c r="E810" s="22" t="s">
        <v>687</v>
      </c>
      <c r="F810" s="23" t="s">
        <v>78</v>
      </c>
      <c r="G810" s="24">
        <v>20</v>
      </c>
      <c r="H810" s="40">
        <v>0</v>
      </c>
      <c r="I810" s="25">
        <f>ROUND(ROUND(H810,2)*ROUND(G810,3),2)</f>
        <v>0</v>
      </c>
      <c r="O810">
        <f>(I810*21)/100</f>
        <v>0</v>
      </c>
      <c r="P810" t="s">
        <v>22</v>
      </c>
    </row>
    <row r="811" spans="1:8" ht="13.2">
      <c r="A811" s="26" t="s">
        <v>49</v>
      </c>
      <c r="E811" s="27" t="s">
        <v>46</v>
      </c>
      <c r="H811" s="41"/>
    </row>
    <row r="812" spans="1:8" ht="13.2">
      <c r="A812" s="28" t="s">
        <v>50</v>
      </c>
      <c r="E812" s="29" t="s">
        <v>46</v>
      </c>
      <c r="H812" s="41"/>
    </row>
    <row r="813" spans="1:8" ht="26.4">
      <c r="A813" t="s">
        <v>51</v>
      </c>
      <c r="E813" s="27" t="s">
        <v>688</v>
      </c>
      <c r="H813" s="41"/>
    </row>
    <row r="814" spans="1:16" ht="13.2">
      <c r="A814" s="17" t="s">
        <v>44</v>
      </c>
      <c r="B814" s="21" t="s">
        <v>689</v>
      </c>
      <c r="C814" s="21" t="s">
        <v>690</v>
      </c>
      <c r="D814" s="17" t="s">
        <v>46</v>
      </c>
      <c r="E814" s="22" t="s">
        <v>691</v>
      </c>
      <c r="F814" s="23" t="s">
        <v>78</v>
      </c>
      <c r="G814" s="24">
        <v>5</v>
      </c>
      <c r="H814" s="40">
        <v>0</v>
      </c>
      <c r="I814" s="25">
        <f>ROUND(ROUND(H814,2)*ROUND(G814,3),2)</f>
        <v>0</v>
      </c>
      <c r="O814">
        <f>(I814*21)/100</f>
        <v>0</v>
      </c>
      <c r="P814" t="s">
        <v>22</v>
      </c>
    </row>
    <row r="815" spans="1:8" ht="13.2">
      <c r="A815" s="26" t="s">
        <v>49</v>
      </c>
      <c r="E815" s="27" t="s">
        <v>46</v>
      </c>
      <c r="H815" s="41"/>
    </row>
    <row r="816" spans="1:8" ht="13.2">
      <c r="A816" s="28" t="s">
        <v>50</v>
      </c>
      <c r="E816" s="29" t="s">
        <v>46</v>
      </c>
      <c r="H816" s="41"/>
    </row>
    <row r="817" spans="1:8" ht="26.4">
      <c r="A817" t="s">
        <v>51</v>
      </c>
      <c r="E817" s="27" t="s">
        <v>688</v>
      </c>
      <c r="H817" s="41"/>
    </row>
    <row r="818" spans="1:16" ht="26.4">
      <c r="A818" s="17" t="s">
        <v>44</v>
      </c>
      <c r="B818" s="21" t="s">
        <v>692</v>
      </c>
      <c r="C818" s="21" t="s">
        <v>693</v>
      </c>
      <c r="D818" s="17" t="s">
        <v>46</v>
      </c>
      <c r="E818" s="22" t="s">
        <v>694</v>
      </c>
      <c r="F818" s="23" t="s">
        <v>78</v>
      </c>
      <c r="G818" s="24">
        <v>30</v>
      </c>
      <c r="H818" s="40">
        <v>0</v>
      </c>
      <c r="I818" s="25">
        <f>ROUND(ROUND(H818,2)*ROUND(G818,3),2)</f>
        <v>0</v>
      </c>
      <c r="O818">
        <f>(I818*21)/100</f>
        <v>0</v>
      </c>
      <c r="P818" t="s">
        <v>22</v>
      </c>
    </row>
    <row r="819" spans="1:8" ht="13.2">
      <c r="A819" s="26" t="s">
        <v>49</v>
      </c>
      <c r="E819" s="27" t="s">
        <v>46</v>
      </c>
      <c r="H819" s="41"/>
    </row>
    <row r="820" spans="1:8" ht="13.2">
      <c r="A820" s="28" t="s">
        <v>50</v>
      </c>
      <c r="E820" s="29" t="s">
        <v>46</v>
      </c>
      <c r="H820" s="41"/>
    </row>
    <row r="821" spans="1:8" ht="39.6">
      <c r="A821" t="s">
        <v>51</v>
      </c>
      <c r="E821" s="27" t="s">
        <v>674</v>
      </c>
      <c r="H821" s="41"/>
    </row>
    <row r="822" spans="1:16" ht="26.4">
      <c r="A822" s="17" t="s">
        <v>44</v>
      </c>
      <c r="B822" s="21" t="s">
        <v>695</v>
      </c>
      <c r="C822" s="21" t="s">
        <v>693</v>
      </c>
      <c r="D822" s="17" t="s">
        <v>28</v>
      </c>
      <c r="E822" s="22" t="s">
        <v>696</v>
      </c>
      <c r="F822" s="23" t="s">
        <v>62</v>
      </c>
      <c r="G822" s="24">
        <v>50</v>
      </c>
      <c r="H822" s="40">
        <v>0</v>
      </c>
      <c r="I822" s="25">
        <f>ROUND(ROUND(H822,2)*ROUND(G822,3),2)</f>
        <v>0</v>
      </c>
      <c r="O822">
        <f>(I822*21)/100</f>
        <v>0</v>
      </c>
      <c r="P822" t="s">
        <v>22</v>
      </c>
    </row>
    <row r="823" spans="1:8" ht="13.2">
      <c r="A823" s="26" t="s">
        <v>49</v>
      </c>
      <c r="E823" s="27" t="s">
        <v>46</v>
      </c>
      <c r="H823" s="41"/>
    </row>
    <row r="824" spans="1:8" ht="13.2">
      <c r="A824" s="28" t="s">
        <v>50</v>
      </c>
      <c r="E824" s="29" t="s">
        <v>46</v>
      </c>
      <c r="H824" s="41"/>
    </row>
    <row r="825" spans="1:8" ht="39.6">
      <c r="A825" t="s">
        <v>51</v>
      </c>
      <c r="E825" s="27" t="s">
        <v>674</v>
      </c>
      <c r="H825" s="41"/>
    </row>
    <row r="826" spans="1:16" ht="26.4">
      <c r="A826" s="17" t="s">
        <v>44</v>
      </c>
      <c r="B826" s="21" t="s">
        <v>697</v>
      </c>
      <c r="C826" s="21" t="s">
        <v>693</v>
      </c>
      <c r="D826" s="17" t="s">
        <v>22</v>
      </c>
      <c r="E826" s="22" t="s">
        <v>698</v>
      </c>
      <c r="F826" s="23" t="s">
        <v>62</v>
      </c>
      <c r="G826" s="24">
        <v>10</v>
      </c>
      <c r="H826" s="40">
        <v>0</v>
      </c>
      <c r="I826" s="25">
        <f>ROUND(ROUND(H826,2)*ROUND(G826,3),2)</f>
        <v>0</v>
      </c>
      <c r="O826">
        <f>(I826*21)/100</f>
        <v>0</v>
      </c>
      <c r="P826" t="s">
        <v>22</v>
      </c>
    </row>
    <row r="827" spans="1:8" ht="13.2">
      <c r="A827" s="26" t="s">
        <v>49</v>
      </c>
      <c r="E827" s="27" t="s">
        <v>46</v>
      </c>
      <c r="H827" s="41"/>
    </row>
    <row r="828" spans="1:8" ht="13.2">
      <c r="A828" s="28" t="s">
        <v>50</v>
      </c>
      <c r="E828" s="29" t="s">
        <v>46</v>
      </c>
      <c r="H828" s="41"/>
    </row>
    <row r="829" spans="1:8" ht="39.6">
      <c r="A829" t="s">
        <v>51</v>
      </c>
      <c r="E829" s="27" t="s">
        <v>674</v>
      </c>
      <c r="H829" s="41"/>
    </row>
    <row r="830" spans="1:16" ht="26.4">
      <c r="A830" s="17" t="s">
        <v>44</v>
      </c>
      <c r="B830" s="21" t="s">
        <v>699</v>
      </c>
      <c r="C830" s="21" t="s">
        <v>700</v>
      </c>
      <c r="D830" s="17" t="s">
        <v>28</v>
      </c>
      <c r="E830" s="22" t="s">
        <v>701</v>
      </c>
      <c r="F830" s="23" t="s">
        <v>62</v>
      </c>
      <c r="G830" s="24">
        <v>5</v>
      </c>
      <c r="H830" s="40">
        <v>0</v>
      </c>
      <c r="I830" s="25">
        <f>ROUND(ROUND(H830,2)*ROUND(G830,3),2)</f>
        <v>0</v>
      </c>
      <c r="O830">
        <f>(I830*21)/100</f>
        <v>0</v>
      </c>
      <c r="P830" t="s">
        <v>22</v>
      </c>
    </row>
    <row r="831" spans="1:8" ht="13.2">
      <c r="A831" s="26" t="s">
        <v>49</v>
      </c>
      <c r="E831" s="27" t="s">
        <v>46</v>
      </c>
      <c r="H831" s="41"/>
    </row>
    <row r="832" spans="1:8" ht="13.2">
      <c r="A832" s="28" t="s">
        <v>50</v>
      </c>
      <c r="E832" s="29" t="s">
        <v>46</v>
      </c>
      <c r="H832" s="41"/>
    </row>
    <row r="833" spans="1:8" ht="39.6">
      <c r="A833" t="s">
        <v>51</v>
      </c>
      <c r="E833" s="27" t="s">
        <v>702</v>
      </c>
      <c r="H833" s="41"/>
    </row>
    <row r="834" spans="1:16" ht="39.6">
      <c r="A834" s="17" t="s">
        <v>44</v>
      </c>
      <c r="B834" s="21" t="s">
        <v>703</v>
      </c>
      <c r="C834" s="21" t="s">
        <v>704</v>
      </c>
      <c r="D834" s="17" t="s">
        <v>28</v>
      </c>
      <c r="E834" s="22" t="s">
        <v>705</v>
      </c>
      <c r="F834" s="23" t="s">
        <v>73</v>
      </c>
      <c r="G834" s="24">
        <v>5</v>
      </c>
      <c r="H834" s="40">
        <v>0</v>
      </c>
      <c r="I834" s="25">
        <f>ROUND(ROUND(H834,2)*ROUND(G834,3),2)</f>
        <v>0</v>
      </c>
      <c r="O834">
        <f>(I834*21)/100</f>
        <v>0</v>
      </c>
      <c r="P834" t="s">
        <v>22</v>
      </c>
    </row>
    <row r="835" spans="1:8" ht="13.2">
      <c r="A835" s="26" t="s">
        <v>49</v>
      </c>
      <c r="E835" s="27" t="s">
        <v>46</v>
      </c>
      <c r="H835" s="41"/>
    </row>
    <row r="836" spans="1:8" ht="13.2">
      <c r="A836" s="28" t="s">
        <v>50</v>
      </c>
      <c r="E836" s="29" t="s">
        <v>46</v>
      </c>
      <c r="H836" s="41"/>
    </row>
    <row r="837" spans="1:8" ht="39.6">
      <c r="A837" t="s">
        <v>51</v>
      </c>
      <c r="E837" s="27" t="s">
        <v>706</v>
      </c>
      <c r="H837" s="41"/>
    </row>
    <row r="838" spans="1:16" ht="39.6">
      <c r="A838" s="17" t="s">
        <v>44</v>
      </c>
      <c r="B838" s="21" t="s">
        <v>707</v>
      </c>
      <c r="C838" s="21" t="s">
        <v>704</v>
      </c>
      <c r="D838" s="17" t="s">
        <v>22</v>
      </c>
      <c r="E838" s="22" t="s">
        <v>708</v>
      </c>
      <c r="F838" s="23" t="s">
        <v>73</v>
      </c>
      <c r="G838" s="24">
        <v>5</v>
      </c>
      <c r="H838" s="40">
        <v>0</v>
      </c>
      <c r="I838" s="25">
        <f>ROUND(ROUND(H838,2)*ROUND(G838,3),2)</f>
        <v>0</v>
      </c>
      <c r="O838">
        <f>(I838*21)/100</f>
        <v>0</v>
      </c>
      <c r="P838" t="s">
        <v>22</v>
      </c>
    </row>
    <row r="839" spans="1:8" ht="13.2">
      <c r="A839" s="26" t="s">
        <v>49</v>
      </c>
      <c r="E839" s="27" t="s">
        <v>46</v>
      </c>
      <c r="H839" s="41"/>
    </row>
    <row r="840" spans="1:8" ht="13.2">
      <c r="A840" s="28" t="s">
        <v>50</v>
      </c>
      <c r="E840" s="29" t="s">
        <v>46</v>
      </c>
      <c r="H840" s="41"/>
    </row>
    <row r="841" spans="1:8" ht="39.6">
      <c r="A841" t="s">
        <v>51</v>
      </c>
      <c r="E841" s="27" t="s">
        <v>706</v>
      </c>
      <c r="H841" s="41"/>
    </row>
    <row r="842" spans="1:16" ht="13.2">
      <c r="A842" s="17" t="s">
        <v>44</v>
      </c>
      <c r="B842" s="21" t="s">
        <v>709</v>
      </c>
      <c r="C842" s="21" t="s">
        <v>710</v>
      </c>
      <c r="D842" s="17" t="s">
        <v>46</v>
      </c>
      <c r="E842" s="22" t="s">
        <v>711</v>
      </c>
      <c r="F842" s="23" t="s">
        <v>62</v>
      </c>
      <c r="G842" s="24">
        <v>30</v>
      </c>
      <c r="H842" s="40">
        <v>0</v>
      </c>
      <c r="I842" s="25">
        <f>ROUND(ROUND(H842,2)*ROUND(G842,3),2)</f>
        <v>0</v>
      </c>
      <c r="O842">
        <f>(I842*21)/100</f>
        <v>0</v>
      </c>
      <c r="P842" t="s">
        <v>22</v>
      </c>
    </row>
    <row r="843" spans="1:8" ht="13.2">
      <c r="A843" s="26" t="s">
        <v>49</v>
      </c>
      <c r="E843" s="27" t="s">
        <v>46</v>
      </c>
      <c r="H843" s="41"/>
    </row>
    <row r="844" spans="1:8" ht="13.2">
      <c r="A844" s="28" t="s">
        <v>50</v>
      </c>
      <c r="E844" s="29" t="s">
        <v>46</v>
      </c>
      <c r="H844" s="41"/>
    </row>
    <row r="845" spans="1:8" ht="52.8">
      <c r="A845" t="s">
        <v>51</v>
      </c>
      <c r="E845" s="27" t="s">
        <v>712</v>
      </c>
      <c r="H845" s="41"/>
    </row>
    <row r="846" spans="1:16" ht="13.2">
      <c r="A846" s="17" t="s">
        <v>44</v>
      </c>
      <c r="B846" s="21" t="s">
        <v>713</v>
      </c>
      <c r="C846" s="21" t="s">
        <v>714</v>
      </c>
      <c r="D846" s="17" t="s">
        <v>46</v>
      </c>
      <c r="E846" s="22" t="s">
        <v>715</v>
      </c>
      <c r="F846" s="23" t="s">
        <v>62</v>
      </c>
      <c r="G846" s="24">
        <v>20</v>
      </c>
      <c r="H846" s="40">
        <v>0</v>
      </c>
      <c r="I846" s="25">
        <f>ROUND(ROUND(H846,2)*ROUND(G846,3),2)</f>
        <v>0</v>
      </c>
      <c r="O846">
        <f>(I846*21)/100</f>
        <v>0</v>
      </c>
      <c r="P846" t="s">
        <v>22</v>
      </c>
    </row>
    <row r="847" spans="1:8" ht="13.2">
      <c r="A847" s="26" t="s">
        <v>49</v>
      </c>
      <c r="E847" s="27" t="s">
        <v>46</v>
      </c>
      <c r="H847" s="41"/>
    </row>
    <row r="848" spans="1:8" ht="13.2">
      <c r="A848" s="28" t="s">
        <v>50</v>
      </c>
      <c r="E848" s="29" t="s">
        <v>46</v>
      </c>
      <c r="H848" s="41"/>
    </row>
    <row r="849" spans="1:8" ht="52.8">
      <c r="A849" t="s">
        <v>51</v>
      </c>
      <c r="E849" s="27" t="s">
        <v>712</v>
      </c>
      <c r="H849" s="41"/>
    </row>
    <row r="850" spans="1:16" ht="13.2">
      <c r="A850" s="17" t="s">
        <v>44</v>
      </c>
      <c r="B850" s="21" t="s">
        <v>716</v>
      </c>
      <c r="C850" s="21" t="s">
        <v>717</v>
      </c>
      <c r="D850" s="17" t="s">
        <v>46</v>
      </c>
      <c r="E850" s="22" t="s">
        <v>718</v>
      </c>
      <c r="F850" s="23" t="s">
        <v>62</v>
      </c>
      <c r="G850" s="24">
        <v>10</v>
      </c>
      <c r="H850" s="40">
        <v>0</v>
      </c>
      <c r="I850" s="25">
        <f>ROUND(ROUND(H850,2)*ROUND(G850,3),2)</f>
        <v>0</v>
      </c>
      <c r="O850">
        <f>(I850*21)/100</f>
        <v>0</v>
      </c>
      <c r="P850" t="s">
        <v>22</v>
      </c>
    </row>
    <row r="851" spans="1:8" ht="13.2">
      <c r="A851" s="26" t="s">
        <v>49</v>
      </c>
      <c r="E851" s="27" t="s">
        <v>46</v>
      </c>
      <c r="H851" s="41"/>
    </row>
    <row r="852" spans="1:8" ht="13.2">
      <c r="A852" s="28" t="s">
        <v>50</v>
      </c>
      <c r="E852" s="29" t="s">
        <v>46</v>
      </c>
      <c r="H852" s="41"/>
    </row>
    <row r="853" spans="1:8" ht="52.8">
      <c r="A853" t="s">
        <v>51</v>
      </c>
      <c r="E853" s="27" t="s">
        <v>712</v>
      </c>
      <c r="H853" s="41"/>
    </row>
    <row r="854" spans="1:16" ht="13.2">
      <c r="A854" s="17" t="s">
        <v>44</v>
      </c>
      <c r="B854" s="21" t="s">
        <v>719</v>
      </c>
      <c r="C854" s="21" t="s">
        <v>720</v>
      </c>
      <c r="D854" s="17" t="s">
        <v>46</v>
      </c>
      <c r="E854" s="22" t="s">
        <v>721</v>
      </c>
      <c r="F854" s="23" t="s">
        <v>62</v>
      </c>
      <c r="G854" s="24">
        <v>100</v>
      </c>
      <c r="H854" s="40">
        <v>0</v>
      </c>
      <c r="I854" s="25">
        <f>ROUND(ROUND(H854,2)*ROUND(G854,3),2)</f>
        <v>0</v>
      </c>
      <c r="O854">
        <f>(I854*21)/100</f>
        <v>0</v>
      </c>
      <c r="P854" t="s">
        <v>22</v>
      </c>
    </row>
    <row r="855" spans="1:8" ht="13.2">
      <c r="A855" s="26" t="s">
        <v>49</v>
      </c>
      <c r="E855" s="27" t="s">
        <v>46</v>
      </c>
      <c r="H855" s="41"/>
    </row>
    <row r="856" spans="1:8" ht="13.2">
      <c r="A856" s="28" t="s">
        <v>50</v>
      </c>
      <c r="E856" s="29" t="s">
        <v>46</v>
      </c>
      <c r="H856" s="41"/>
    </row>
    <row r="857" spans="1:8" ht="52.8">
      <c r="A857" t="s">
        <v>51</v>
      </c>
      <c r="E857" s="27" t="s">
        <v>712</v>
      </c>
      <c r="H857" s="41"/>
    </row>
    <row r="858" spans="1:16" ht="26.4">
      <c r="A858" s="17" t="s">
        <v>44</v>
      </c>
      <c r="B858" s="21" t="s">
        <v>722</v>
      </c>
      <c r="C858" s="21" t="s">
        <v>720</v>
      </c>
      <c r="D858" s="17" t="s">
        <v>28</v>
      </c>
      <c r="E858" s="22" t="s">
        <v>723</v>
      </c>
      <c r="F858" s="23" t="s">
        <v>62</v>
      </c>
      <c r="G858" s="24">
        <v>2</v>
      </c>
      <c r="H858" s="40">
        <v>0</v>
      </c>
      <c r="I858" s="25">
        <f>ROUND(ROUND(H858,2)*ROUND(G858,3),2)</f>
        <v>0</v>
      </c>
      <c r="O858">
        <f>(I858*21)/100</f>
        <v>0</v>
      </c>
      <c r="P858" t="s">
        <v>22</v>
      </c>
    </row>
    <row r="859" spans="1:8" ht="13.2">
      <c r="A859" s="26" t="s">
        <v>49</v>
      </c>
      <c r="E859" s="27" t="s">
        <v>46</v>
      </c>
      <c r="H859" s="41"/>
    </row>
    <row r="860" spans="1:8" ht="13.2">
      <c r="A860" s="28" t="s">
        <v>50</v>
      </c>
      <c r="E860" s="29" t="s">
        <v>46</v>
      </c>
      <c r="H860" s="41"/>
    </row>
    <row r="861" spans="1:8" ht="52.8">
      <c r="A861" t="s">
        <v>51</v>
      </c>
      <c r="E861" s="27" t="s">
        <v>712</v>
      </c>
      <c r="H861" s="41"/>
    </row>
    <row r="862" spans="1:16" ht="13.2">
      <c r="A862" s="17" t="s">
        <v>44</v>
      </c>
      <c r="B862" s="21" t="s">
        <v>724</v>
      </c>
      <c r="C862" s="21" t="s">
        <v>725</v>
      </c>
      <c r="D862" s="17" t="s">
        <v>28</v>
      </c>
      <c r="E862" s="22" t="s">
        <v>726</v>
      </c>
      <c r="F862" s="23" t="s">
        <v>62</v>
      </c>
      <c r="G862" s="24">
        <v>12</v>
      </c>
      <c r="H862" s="40">
        <v>0</v>
      </c>
      <c r="I862" s="25">
        <f>ROUND(ROUND(H862,2)*ROUND(G862,3),2)</f>
        <v>0</v>
      </c>
      <c r="O862">
        <f>(I862*21)/100</f>
        <v>0</v>
      </c>
      <c r="P862" t="s">
        <v>22</v>
      </c>
    </row>
    <row r="863" spans="1:8" ht="13.2">
      <c r="A863" s="26" t="s">
        <v>49</v>
      </c>
      <c r="E863" s="27" t="s">
        <v>46</v>
      </c>
      <c r="H863" s="41"/>
    </row>
    <row r="864" spans="1:8" ht="13.2">
      <c r="A864" s="28" t="s">
        <v>50</v>
      </c>
      <c r="E864" s="29" t="s">
        <v>46</v>
      </c>
      <c r="H864" s="41"/>
    </row>
    <row r="865" spans="1:8" ht="52.8">
      <c r="A865" t="s">
        <v>51</v>
      </c>
      <c r="E865" s="27" t="s">
        <v>712</v>
      </c>
      <c r="H865" s="41"/>
    </row>
    <row r="866" spans="1:16" ht="26.4">
      <c r="A866" s="17" t="s">
        <v>44</v>
      </c>
      <c r="B866" s="21" t="s">
        <v>727</v>
      </c>
      <c r="C866" s="21" t="s">
        <v>728</v>
      </c>
      <c r="D866" s="17" t="s">
        <v>28</v>
      </c>
      <c r="E866" s="22" t="s">
        <v>729</v>
      </c>
      <c r="F866" s="23" t="s">
        <v>62</v>
      </c>
      <c r="G866" s="24">
        <v>5</v>
      </c>
      <c r="H866" s="40">
        <v>0</v>
      </c>
      <c r="I866" s="25">
        <f>ROUND(ROUND(H866,2)*ROUND(G866,3),2)</f>
        <v>0</v>
      </c>
      <c r="O866">
        <f>(I866*21)/100</f>
        <v>0</v>
      </c>
      <c r="P866" t="s">
        <v>22</v>
      </c>
    </row>
    <row r="867" spans="1:8" ht="13.2">
      <c r="A867" s="26" t="s">
        <v>49</v>
      </c>
      <c r="E867" s="27" t="s">
        <v>46</v>
      </c>
      <c r="H867" s="41"/>
    </row>
    <row r="868" spans="1:8" ht="13.2">
      <c r="A868" s="28" t="s">
        <v>50</v>
      </c>
      <c r="E868" s="29" t="s">
        <v>46</v>
      </c>
      <c r="H868" s="41"/>
    </row>
    <row r="869" spans="1:8" ht="52.8">
      <c r="A869" t="s">
        <v>51</v>
      </c>
      <c r="E869" s="27" t="s">
        <v>730</v>
      </c>
      <c r="H869" s="41"/>
    </row>
    <row r="870" spans="1:16" ht="26.4">
      <c r="A870" s="17" t="s">
        <v>44</v>
      </c>
      <c r="B870" s="21" t="s">
        <v>731</v>
      </c>
      <c r="C870" s="21" t="s">
        <v>728</v>
      </c>
      <c r="D870" s="17" t="s">
        <v>21</v>
      </c>
      <c r="E870" s="22" t="s">
        <v>732</v>
      </c>
      <c r="F870" s="23" t="s">
        <v>73</v>
      </c>
      <c r="G870" s="24">
        <v>2</v>
      </c>
      <c r="H870" s="40">
        <v>0</v>
      </c>
      <c r="I870" s="25">
        <f>ROUND(ROUND(H870,2)*ROUND(G870,3),2)</f>
        <v>0</v>
      </c>
      <c r="O870">
        <f>(I870*21)/100</f>
        <v>0</v>
      </c>
      <c r="P870" t="s">
        <v>22</v>
      </c>
    </row>
    <row r="871" spans="1:8" ht="13.2">
      <c r="A871" s="26" t="s">
        <v>49</v>
      </c>
      <c r="E871" s="27" t="s">
        <v>46</v>
      </c>
      <c r="H871" s="41"/>
    </row>
    <row r="872" spans="1:8" ht="13.2">
      <c r="A872" s="28" t="s">
        <v>50</v>
      </c>
      <c r="E872" s="29" t="s">
        <v>46</v>
      </c>
      <c r="H872" s="41"/>
    </row>
    <row r="873" spans="1:8" ht="13.2">
      <c r="A873" t="s">
        <v>51</v>
      </c>
      <c r="E873" s="27" t="s">
        <v>46</v>
      </c>
      <c r="H873" s="41"/>
    </row>
    <row r="874" spans="1:16" ht="13.2">
      <c r="A874" s="17" t="s">
        <v>44</v>
      </c>
      <c r="B874" s="21" t="s">
        <v>733</v>
      </c>
      <c r="C874" s="21" t="s">
        <v>734</v>
      </c>
      <c r="D874" s="17" t="s">
        <v>46</v>
      </c>
      <c r="E874" s="22" t="s">
        <v>735</v>
      </c>
      <c r="F874" s="23" t="s">
        <v>62</v>
      </c>
      <c r="G874" s="24">
        <v>5</v>
      </c>
      <c r="H874" s="40">
        <v>0</v>
      </c>
      <c r="I874" s="25">
        <f>ROUND(ROUND(H874,2)*ROUND(G874,3),2)</f>
        <v>0</v>
      </c>
      <c r="O874">
        <f>(I874*21)/100</f>
        <v>0</v>
      </c>
      <c r="P874" t="s">
        <v>22</v>
      </c>
    </row>
    <row r="875" spans="1:8" ht="13.2">
      <c r="A875" s="26" t="s">
        <v>49</v>
      </c>
      <c r="E875" s="27" t="s">
        <v>46</v>
      </c>
      <c r="H875" s="41"/>
    </row>
    <row r="876" spans="1:8" ht="13.2">
      <c r="A876" s="28" t="s">
        <v>50</v>
      </c>
      <c r="E876" s="29" t="s">
        <v>46</v>
      </c>
      <c r="H876" s="41"/>
    </row>
    <row r="877" spans="1:8" ht="39.6">
      <c r="A877" t="s">
        <v>51</v>
      </c>
      <c r="E877" s="27" t="s">
        <v>736</v>
      </c>
      <c r="H877" s="41"/>
    </row>
    <row r="878" spans="1:16" ht="13.2">
      <c r="A878" s="17" t="s">
        <v>44</v>
      </c>
      <c r="B878" s="21" t="s">
        <v>737</v>
      </c>
      <c r="C878" s="21" t="s">
        <v>738</v>
      </c>
      <c r="D878" s="17" t="s">
        <v>46</v>
      </c>
      <c r="E878" s="22" t="s">
        <v>739</v>
      </c>
      <c r="F878" s="23" t="s">
        <v>62</v>
      </c>
      <c r="G878" s="24">
        <v>5</v>
      </c>
      <c r="H878" s="40">
        <v>0</v>
      </c>
      <c r="I878" s="25">
        <f>ROUND(ROUND(H878,2)*ROUND(G878,3),2)</f>
        <v>0</v>
      </c>
      <c r="O878">
        <f>(I878*21)/100</f>
        <v>0</v>
      </c>
      <c r="P878" t="s">
        <v>22</v>
      </c>
    </row>
    <row r="879" spans="1:8" ht="13.2">
      <c r="A879" s="26" t="s">
        <v>49</v>
      </c>
      <c r="E879" s="27" t="s">
        <v>46</v>
      </c>
      <c r="H879" s="41"/>
    </row>
    <row r="880" spans="1:8" ht="13.2">
      <c r="A880" s="28" t="s">
        <v>50</v>
      </c>
      <c r="E880" s="29" t="s">
        <v>46</v>
      </c>
      <c r="H880" s="41"/>
    </row>
    <row r="881" spans="1:8" ht="39.6">
      <c r="A881" t="s">
        <v>51</v>
      </c>
      <c r="E881" s="27" t="s">
        <v>736</v>
      </c>
      <c r="H881" s="41"/>
    </row>
    <row r="882" spans="1:16" ht="13.2">
      <c r="A882" s="17" t="s">
        <v>44</v>
      </c>
      <c r="B882" s="21" t="s">
        <v>740</v>
      </c>
      <c r="C882" s="21" t="s">
        <v>741</v>
      </c>
      <c r="D882" s="17" t="s">
        <v>46</v>
      </c>
      <c r="E882" s="22" t="s">
        <v>742</v>
      </c>
      <c r="F882" s="23" t="s">
        <v>62</v>
      </c>
      <c r="G882" s="24">
        <v>5</v>
      </c>
      <c r="H882" s="40">
        <v>0</v>
      </c>
      <c r="I882" s="25">
        <f>ROUND(ROUND(H882,2)*ROUND(G882,3),2)</f>
        <v>0</v>
      </c>
      <c r="O882">
        <f>(I882*21)/100</f>
        <v>0</v>
      </c>
      <c r="P882" t="s">
        <v>22</v>
      </c>
    </row>
    <row r="883" spans="1:8" ht="13.2">
      <c r="A883" s="26" t="s">
        <v>49</v>
      </c>
      <c r="E883" s="27" t="s">
        <v>46</v>
      </c>
      <c r="H883" s="41"/>
    </row>
    <row r="884" spans="1:8" ht="13.2">
      <c r="A884" s="28" t="s">
        <v>50</v>
      </c>
      <c r="E884" s="29" t="s">
        <v>46</v>
      </c>
      <c r="H884" s="41"/>
    </row>
    <row r="885" spans="1:8" ht="39.6">
      <c r="A885" t="s">
        <v>51</v>
      </c>
      <c r="E885" s="27" t="s">
        <v>736</v>
      </c>
      <c r="H885" s="41"/>
    </row>
    <row r="886" spans="1:16" ht="13.2">
      <c r="A886" s="17" t="s">
        <v>44</v>
      </c>
      <c r="B886" s="21" t="s">
        <v>743</v>
      </c>
      <c r="C886" s="21" t="s">
        <v>744</v>
      </c>
      <c r="D886" s="17" t="s">
        <v>28</v>
      </c>
      <c r="E886" s="22" t="s">
        <v>745</v>
      </c>
      <c r="F886" s="23" t="s">
        <v>62</v>
      </c>
      <c r="G886" s="24">
        <v>1</v>
      </c>
      <c r="H886" s="40">
        <v>0</v>
      </c>
      <c r="I886" s="25">
        <f>ROUND(ROUND(H886,2)*ROUND(G886,3),2)</f>
        <v>0</v>
      </c>
      <c r="O886">
        <f>(I886*21)/100</f>
        <v>0</v>
      </c>
      <c r="P886" t="s">
        <v>22</v>
      </c>
    </row>
    <row r="887" spans="1:8" ht="13.2">
      <c r="A887" s="26" t="s">
        <v>49</v>
      </c>
      <c r="E887" s="27" t="s">
        <v>46</v>
      </c>
      <c r="H887" s="41"/>
    </row>
    <row r="888" spans="1:8" ht="13.2">
      <c r="A888" s="28" t="s">
        <v>50</v>
      </c>
      <c r="E888" s="29" t="s">
        <v>46</v>
      </c>
      <c r="H888" s="41"/>
    </row>
    <row r="889" spans="1:8" ht="39.6">
      <c r="A889" t="s">
        <v>51</v>
      </c>
      <c r="E889" s="27" t="s">
        <v>746</v>
      </c>
      <c r="H889" s="41"/>
    </row>
    <row r="890" spans="1:16" ht="13.2">
      <c r="A890" s="17" t="s">
        <v>44</v>
      </c>
      <c r="B890" s="21" t="s">
        <v>747</v>
      </c>
      <c r="C890" s="21" t="s">
        <v>744</v>
      </c>
      <c r="D890" s="17" t="s">
        <v>34</v>
      </c>
      <c r="E890" s="22" t="s">
        <v>748</v>
      </c>
      <c r="F890" s="23" t="s">
        <v>62</v>
      </c>
      <c r="G890" s="24">
        <v>1</v>
      </c>
      <c r="H890" s="40">
        <v>0</v>
      </c>
      <c r="I890" s="25">
        <f>ROUND(ROUND(H890,2)*ROUND(G890,3),2)</f>
        <v>0</v>
      </c>
      <c r="O890">
        <f>(I890*21)/100</f>
        <v>0</v>
      </c>
      <c r="P890" t="s">
        <v>22</v>
      </c>
    </row>
    <row r="891" spans="1:8" ht="13.2">
      <c r="A891" s="26" t="s">
        <v>49</v>
      </c>
      <c r="E891" s="27" t="s">
        <v>46</v>
      </c>
      <c r="H891" s="41"/>
    </row>
    <row r="892" spans="1:8" ht="13.2">
      <c r="A892" s="28" t="s">
        <v>50</v>
      </c>
      <c r="E892" s="29" t="s">
        <v>46</v>
      </c>
      <c r="H892" s="41"/>
    </row>
    <row r="893" spans="1:8" ht="26.4">
      <c r="A893" t="s">
        <v>51</v>
      </c>
      <c r="E893" s="27" t="s">
        <v>749</v>
      </c>
      <c r="H893" s="41"/>
    </row>
    <row r="894" spans="1:16" ht="13.2">
      <c r="A894" s="17" t="s">
        <v>44</v>
      </c>
      <c r="B894" s="21" t="s">
        <v>750</v>
      </c>
      <c r="C894" s="21" t="s">
        <v>751</v>
      </c>
      <c r="D894" s="17" t="s">
        <v>46</v>
      </c>
      <c r="E894" s="22" t="s">
        <v>752</v>
      </c>
      <c r="F894" s="23" t="s">
        <v>73</v>
      </c>
      <c r="G894" s="24">
        <v>2</v>
      </c>
      <c r="H894" s="40">
        <v>0</v>
      </c>
      <c r="I894" s="25">
        <f>ROUND(ROUND(H894,2)*ROUND(G894,3),2)</f>
        <v>0</v>
      </c>
      <c r="O894">
        <f>(I894*21)/100</f>
        <v>0</v>
      </c>
      <c r="P894" t="s">
        <v>22</v>
      </c>
    </row>
    <row r="895" spans="1:8" ht="13.2">
      <c r="A895" s="26" t="s">
        <v>49</v>
      </c>
      <c r="E895" s="27" t="s">
        <v>46</v>
      </c>
      <c r="H895" s="41"/>
    </row>
    <row r="896" spans="1:8" ht="13.2">
      <c r="A896" s="28" t="s">
        <v>50</v>
      </c>
      <c r="E896" s="29" t="s">
        <v>46</v>
      </c>
      <c r="H896" s="41"/>
    </row>
    <row r="897" spans="1:8" ht="409.6">
      <c r="A897" t="s">
        <v>51</v>
      </c>
      <c r="E897" s="27" t="s">
        <v>753</v>
      </c>
      <c r="H897" s="41"/>
    </row>
    <row r="898" spans="1:16" ht="13.2">
      <c r="A898" s="17" t="s">
        <v>44</v>
      </c>
      <c r="B898" s="21" t="s">
        <v>754</v>
      </c>
      <c r="C898" s="21" t="s">
        <v>755</v>
      </c>
      <c r="D898" s="17" t="s">
        <v>46</v>
      </c>
      <c r="E898" s="22" t="s">
        <v>756</v>
      </c>
      <c r="F898" s="23" t="s">
        <v>73</v>
      </c>
      <c r="G898" s="24">
        <v>2</v>
      </c>
      <c r="H898" s="40">
        <v>0</v>
      </c>
      <c r="I898" s="25">
        <f>ROUND(ROUND(H898,2)*ROUND(G898,3),2)</f>
        <v>0</v>
      </c>
      <c r="O898">
        <f>(I898*21)/100</f>
        <v>0</v>
      </c>
      <c r="P898" t="s">
        <v>22</v>
      </c>
    </row>
    <row r="899" spans="1:8" ht="13.2">
      <c r="A899" s="26" t="s">
        <v>49</v>
      </c>
      <c r="E899" s="27" t="s">
        <v>46</v>
      </c>
      <c r="H899" s="41"/>
    </row>
    <row r="900" spans="1:8" ht="13.2">
      <c r="A900" s="28" t="s">
        <v>50</v>
      </c>
      <c r="E900" s="29" t="s">
        <v>46</v>
      </c>
      <c r="H900" s="41"/>
    </row>
    <row r="901" spans="1:8" ht="409.6">
      <c r="A901" t="s">
        <v>51</v>
      </c>
      <c r="E901" s="27" t="s">
        <v>753</v>
      </c>
      <c r="H901" s="41"/>
    </row>
    <row r="902" spans="1:16" ht="13.2">
      <c r="A902" s="17" t="s">
        <v>44</v>
      </c>
      <c r="B902" s="21" t="s">
        <v>757</v>
      </c>
      <c r="C902" s="21" t="s">
        <v>758</v>
      </c>
      <c r="D902" s="17" t="s">
        <v>46</v>
      </c>
      <c r="E902" s="22" t="s">
        <v>759</v>
      </c>
      <c r="F902" s="23" t="s">
        <v>62</v>
      </c>
      <c r="G902" s="24">
        <v>3</v>
      </c>
      <c r="H902" s="40">
        <v>0</v>
      </c>
      <c r="I902" s="25">
        <f>ROUND(ROUND(H902,2)*ROUND(G902,3),2)</f>
        <v>0</v>
      </c>
      <c r="O902">
        <f>(I902*21)/100</f>
        <v>0</v>
      </c>
      <c r="P902" t="s">
        <v>22</v>
      </c>
    </row>
    <row r="903" spans="1:8" ht="13.2">
      <c r="A903" s="26" t="s">
        <v>49</v>
      </c>
      <c r="E903" s="27" t="s">
        <v>46</v>
      </c>
      <c r="H903" s="41"/>
    </row>
    <row r="904" spans="1:8" ht="13.2">
      <c r="A904" s="28" t="s">
        <v>50</v>
      </c>
      <c r="E904" s="29" t="s">
        <v>46</v>
      </c>
      <c r="H904" s="41"/>
    </row>
    <row r="905" spans="1:8" ht="66">
      <c r="A905" t="s">
        <v>51</v>
      </c>
      <c r="E905" s="27" t="s">
        <v>760</v>
      </c>
      <c r="H905" s="41"/>
    </row>
    <row r="906" spans="1:16" ht="13.2">
      <c r="A906" s="17" t="s">
        <v>44</v>
      </c>
      <c r="B906" s="21" t="s">
        <v>761</v>
      </c>
      <c r="C906" s="21" t="s">
        <v>762</v>
      </c>
      <c r="D906" s="17" t="s">
        <v>46</v>
      </c>
      <c r="E906" s="22" t="s">
        <v>763</v>
      </c>
      <c r="F906" s="23" t="s">
        <v>62</v>
      </c>
      <c r="G906" s="24">
        <v>3</v>
      </c>
      <c r="H906" s="40">
        <v>0</v>
      </c>
      <c r="I906" s="25">
        <f>ROUND(ROUND(H906,2)*ROUND(G906,3),2)</f>
        <v>0</v>
      </c>
      <c r="O906">
        <f>(I906*21)/100</f>
        <v>0</v>
      </c>
      <c r="P906" t="s">
        <v>22</v>
      </c>
    </row>
    <row r="907" spans="1:8" ht="13.2">
      <c r="A907" s="26" t="s">
        <v>49</v>
      </c>
      <c r="E907" s="27" t="s">
        <v>46</v>
      </c>
      <c r="H907" s="41"/>
    </row>
    <row r="908" spans="1:8" ht="13.2">
      <c r="A908" s="28" t="s">
        <v>50</v>
      </c>
      <c r="E908" s="29" t="s">
        <v>46</v>
      </c>
      <c r="H908" s="41"/>
    </row>
    <row r="909" spans="1:8" ht="66">
      <c r="A909" t="s">
        <v>51</v>
      </c>
      <c r="E909" s="27" t="s">
        <v>760</v>
      </c>
      <c r="H909" s="41"/>
    </row>
    <row r="910" spans="1:16" ht="13.2">
      <c r="A910" s="17" t="s">
        <v>44</v>
      </c>
      <c r="B910" s="21" t="s">
        <v>764</v>
      </c>
      <c r="C910" s="21" t="s">
        <v>765</v>
      </c>
      <c r="D910" s="17" t="s">
        <v>46</v>
      </c>
      <c r="E910" s="22" t="s">
        <v>766</v>
      </c>
      <c r="F910" s="23" t="s">
        <v>62</v>
      </c>
      <c r="G910" s="24">
        <v>3</v>
      </c>
      <c r="H910" s="40">
        <v>0</v>
      </c>
      <c r="I910" s="25">
        <f>ROUND(ROUND(H910,2)*ROUND(G910,3),2)</f>
        <v>0</v>
      </c>
      <c r="O910">
        <f>(I910*21)/100</f>
        <v>0</v>
      </c>
      <c r="P910" t="s">
        <v>22</v>
      </c>
    </row>
    <row r="911" spans="1:8" ht="13.2">
      <c r="A911" s="26" t="s">
        <v>49</v>
      </c>
      <c r="E911" s="27" t="s">
        <v>46</v>
      </c>
      <c r="H911" s="41"/>
    </row>
    <row r="912" spans="1:8" ht="13.2">
      <c r="A912" s="28" t="s">
        <v>50</v>
      </c>
      <c r="E912" s="29" t="s">
        <v>46</v>
      </c>
      <c r="H912" s="41"/>
    </row>
    <row r="913" spans="1:8" ht="66">
      <c r="A913" t="s">
        <v>51</v>
      </c>
      <c r="E913" s="27" t="s">
        <v>760</v>
      </c>
      <c r="H913" s="41"/>
    </row>
    <row r="914" spans="1:16" ht="13.2">
      <c r="A914" s="17" t="s">
        <v>44</v>
      </c>
      <c r="B914" s="21" t="s">
        <v>767</v>
      </c>
      <c r="C914" s="21" t="s">
        <v>768</v>
      </c>
      <c r="D914" s="17" t="s">
        <v>46</v>
      </c>
      <c r="E914" s="22" t="s">
        <v>769</v>
      </c>
      <c r="F914" s="23" t="s">
        <v>62</v>
      </c>
      <c r="G914" s="24">
        <v>3</v>
      </c>
      <c r="H914" s="40">
        <v>0</v>
      </c>
      <c r="I914" s="25">
        <f>ROUND(ROUND(H914,2)*ROUND(G914,3),2)</f>
        <v>0</v>
      </c>
      <c r="O914">
        <f>(I914*21)/100</f>
        <v>0</v>
      </c>
      <c r="P914" t="s">
        <v>22</v>
      </c>
    </row>
    <row r="915" spans="1:8" ht="13.2">
      <c r="A915" s="26" t="s">
        <v>49</v>
      </c>
      <c r="E915" s="27" t="s">
        <v>46</v>
      </c>
      <c r="H915" s="41"/>
    </row>
    <row r="916" spans="1:8" ht="13.2">
      <c r="A916" s="28" t="s">
        <v>50</v>
      </c>
      <c r="E916" s="29" t="s">
        <v>46</v>
      </c>
      <c r="H916" s="41"/>
    </row>
    <row r="917" spans="1:8" ht="66">
      <c r="A917" t="s">
        <v>51</v>
      </c>
      <c r="E917" s="27" t="s">
        <v>760</v>
      </c>
      <c r="H917" s="41"/>
    </row>
    <row r="918" spans="1:16" ht="13.2">
      <c r="A918" s="17" t="s">
        <v>44</v>
      </c>
      <c r="B918" s="21" t="s">
        <v>770</v>
      </c>
      <c r="C918" s="21" t="s">
        <v>771</v>
      </c>
      <c r="D918" s="17" t="s">
        <v>46</v>
      </c>
      <c r="E918" s="22" t="s">
        <v>772</v>
      </c>
      <c r="F918" s="23" t="s">
        <v>73</v>
      </c>
      <c r="G918" s="24">
        <v>2</v>
      </c>
      <c r="H918" s="40">
        <v>0</v>
      </c>
      <c r="I918" s="25">
        <f>ROUND(ROUND(H918,2)*ROUND(G918,3),2)</f>
        <v>0</v>
      </c>
      <c r="O918">
        <f>(I918*21)/100</f>
        <v>0</v>
      </c>
      <c r="P918" t="s">
        <v>22</v>
      </c>
    </row>
    <row r="919" spans="1:8" ht="13.2">
      <c r="A919" s="26" t="s">
        <v>49</v>
      </c>
      <c r="E919" s="27" t="s">
        <v>46</v>
      </c>
      <c r="H919" s="41"/>
    </row>
    <row r="920" spans="1:8" ht="13.2">
      <c r="A920" s="28" t="s">
        <v>50</v>
      </c>
      <c r="E920" s="29" t="s">
        <v>46</v>
      </c>
      <c r="H920" s="41"/>
    </row>
    <row r="921" spans="1:8" ht="66">
      <c r="A921" t="s">
        <v>51</v>
      </c>
      <c r="E921" s="27" t="s">
        <v>773</v>
      </c>
      <c r="H921" s="41"/>
    </row>
    <row r="922" spans="1:16" ht="13.2">
      <c r="A922" s="17" t="s">
        <v>44</v>
      </c>
      <c r="B922" s="21" t="s">
        <v>774</v>
      </c>
      <c r="C922" s="21" t="s">
        <v>775</v>
      </c>
      <c r="D922" s="17" t="s">
        <v>46</v>
      </c>
      <c r="E922" s="22" t="s">
        <v>776</v>
      </c>
      <c r="F922" s="23" t="s">
        <v>73</v>
      </c>
      <c r="G922" s="24">
        <v>2</v>
      </c>
      <c r="H922" s="40">
        <v>0</v>
      </c>
      <c r="I922" s="25">
        <f>ROUND(ROUND(H922,2)*ROUND(G922,3),2)</f>
        <v>0</v>
      </c>
      <c r="O922">
        <f>(I922*21)/100</f>
        <v>0</v>
      </c>
      <c r="P922" t="s">
        <v>22</v>
      </c>
    </row>
    <row r="923" spans="1:8" ht="13.2">
      <c r="A923" s="26" t="s">
        <v>49</v>
      </c>
      <c r="E923" s="27" t="s">
        <v>46</v>
      </c>
      <c r="H923" s="41"/>
    </row>
    <row r="924" spans="1:8" ht="13.2">
      <c r="A924" s="28" t="s">
        <v>50</v>
      </c>
      <c r="E924" s="29" t="s">
        <v>46</v>
      </c>
      <c r="H924" s="41"/>
    </row>
    <row r="925" spans="1:8" ht="66">
      <c r="A925" t="s">
        <v>51</v>
      </c>
      <c r="E925" s="27" t="s">
        <v>773</v>
      </c>
      <c r="H925" s="41"/>
    </row>
    <row r="926" spans="1:16" ht="13.2">
      <c r="A926" s="17" t="s">
        <v>44</v>
      </c>
      <c r="B926" s="21" t="s">
        <v>777</v>
      </c>
      <c r="C926" s="21" t="s">
        <v>778</v>
      </c>
      <c r="D926" s="17" t="s">
        <v>46</v>
      </c>
      <c r="E926" s="22" t="s">
        <v>779</v>
      </c>
      <c r="F926" s="23" t="s">
        <v>62</v>
      </c>
      <c r="G926" s="24">
        <v>50</v>
      </c>
      <c r="H926" s="40">
        <v>0</v>
      </c>
      <c r="I926" s="25">
        <f>ROUND(ROUND(H926,2)*ROUND(G926,3),2)</f>
        <v>0</v>
      </c>
      <c r="O926">
        <f>(I926*21)/100</f>
        <v>0</v>
      </c>
      <c r="P926" t="s">
        <v>22</v>
      </c>
    </row>
    <row r="927" spans="1:8" ht="13.2">
      <c r="A927" s="26" t="s">
        <v>49</v>
      </c>
      <c r="E927" s="27" t="s">
        <v>46</v>
      </c>
      <c r="H927" s="41"/>
    </row>
    <row r="928" spans="1:8" ht="13.2">
      <c r="A928" s="28" t="s">
        <v>50</v>
      </c>
      <c r="E928" s="29" t="s">
        <v>46</v>
      </c>
      <c r="H928" s="41"/>
    </row>
    <row r="929" spans="1:8" ht="26.4">
      <c r="A929" t="s">
        <v>51</v>
      </c>
      <c r="E929" s="27" t="s">
        <v>780</v>
      </c>
      <c r="H929" s="41"/>
    </row>
    <row r="930" spans="1:16" ht="13.2">
      <c r="A930" s="17" t="s">
        <v>44</v>
      </c>
      <c r="B930" s="21" t="s">
        <v>781</v>
      </c>
      <c r="C930" s="21" t="s">
        <v>782</v>
      </c>
      <c r="D930" s="17" t="s">
        <v>46</v>
      </c>
      <c r="E930" s="22" t="s">
        <v>783</v>
      </c>
      <c r="F930" s="23" t="s">
        <v>62</v>
      </c>
      <c r="G930" s="24">
        <v>20</v>
      </c>
      <c r="H930" s="40">
        <v>0</v>
      </c>
      <c r="I930" s="25">
        <f>ROUND(ROUND(H930,2)*ROUND(G930,3),2)</f>
        <v>0</v>
      </c>
      <c r="O930">
        <f>(I930*21)/100</f>
        <v>0</v>
      </c>
      <c r="P930" t="s">
        <v>22</v>
      </c>
    </row>
    <row r="931" spans="1:8" ht="13.2">
      <c r="A931" s="26" t="s">
        <v>49</v>
      </c>
      <c r="E931" s="27" t="s">
        <v>46</v>
      </c>
      <c r="H931" s="41"/>
    </row>
    <row r="932" spans="1:8" ht="13.2">
      <c r="A932" s="28" t="s">
        <v>50</v>
      </c>
      <c r="E932" s="29" t="s">
        <v>46</v>
      </c>
      <c r="H932" s="41"/>
    </row>
    <row r="933" spans="1:8" ht="26.4">
      <c r="A933" t="s">
        <v>51</v>
      </c>
      <c r="E933" s="27" t="s">
        <v>780</v>
      </c>
      <c r="H933" s="41"/>
    </row>
    <row r="934" spans="1:16" ht="13.2">
      <c r="A934" s="17" t="s">
        <v>44</v>
      </c>
      <c r="B934" s="21" t="s">
        <v>784</v>
      </c>
      <c r="C934" s="21" t="s">
        <v>785</v>
      </c>
      <c r="D934" s="17" t="s">
        <v>46</v>
      </c>
      <c r="E934" s="22" t="s">
        <v>786</v>
      </c>
      <c r="F934" s="23" t="s">
        <v>62</v>
      </c>
      <c r="G934" s="24">
        <v>20</v>
      </c>
      <c r="H934" s="40">
        <v>0</v>
      </c>
      <c r="I934" s="25">
        <f>ROUND(ROUND(H934,2)*ROUND(G934,3),2)</f>
        <v>0</v>
      </c>
      <c r="O934">
        <f>(I934*21)/100</f>
        <v>0</v>
      </c>
      <c r="P934" t="s">
        <v>22</v>
      </c>
    </row>
    <row r="935" spans="1:8" ht="13.2">
      <c r="A935" s="26" t="s">
        <v>49</v>
      </c>
      <c r="E935" s="27" t="s">
        <v>46</v>
      </c>
      <c r="H935" s="41"/>
    </row>
    <row r="936" spans="1:8" ht="13.2">
      <c r="A936" s="28" t="s">
        <v>50</v>
      </c>
      <c r="E936" s="29" t="s">
        <v>46</v>
      </c>
      <c r="H936" s="41"/>
    </row>
    <row r="937" spans="1:8" ht="26.4">
      <c r="A937" t="s">
        <v>51</v>
      </c>
      <c r="E937" s="27" t="s">
        <v>780</v>
      </c>
      <c r="H937" s="41"/>
    </row>
    <row r="938" spans="1:16" ht="13.2">
      <c r="A938" s="17" t="s">
        <v>44</v>
      </c>
      <c r="B938" s="21" t="s">
        <v>787</v>
      </c>
      <c r="C938" s="21" t="s">
        <v>788</v>
      </c>
      <c r="D938" s="17" t="s">
        <v>46</v>
      </c>
      <c r="E938" s="22" t="s">
        <v>789</v>
      </c>
      <c r="F938" s="23" t="s">
        <v>62</v>
      </c>
      <c r="G938" s="24">
        <v>10</v>
      </c>
      <c r="H938" s="40">
        <v>0</v>
      </c>
      <c r="I938" s="25">
        <f>ROUND(ROUND(H938,2)*ROUND(G938,3),2)</f>
        <v>0</v>
      </c>
      <c r="O938">
        <f>(I938*21)/100</f>
        <v>0</v>
      </c>
      <c r="P938" t="s">
        <v>22</v>
      </c>
    </row>
    <row r="939" spans="1:8" ht="13.2">
      <c r="A939" s="26" t="s">
        <v>49</v>
      </c>
      <c r="E939" s="27" t="s">
        <v>46</v>
      </c>
      <c r="H939" s="41"/>
    </row>
    <row r="940" spans="1:8" ht="13.2">
      <c r="A940" s="28" t="s">
        <v>50</v>
      </c>
      <c r="E940" s="29" t="s">
        <v>46</v>
      </c>
      <c r="H940" s="41"/>
    </row>
    <row r="941" spans="1:8" ht="26.4">
      <c r="A941" t="s">
        <v>51</v>
      </c>
      <c r="E941" s="27" t="s">
        <v>780</v>
      </c>
      <c r="H941" s="41"/>
    </row>
    <row r="942" spans="1:16" ht="13.2">
      <c r="A942" s="17" t="s">
        <v>44</v>
      </c>
      <c r="B942" s="21" t="s">
        <v>790</v>
      </c>
      <c r="C942" s="21" t="s">
        <v>791</v>
      </c>
      <c r="D942" s="17" t="s">
        <v>46</v>
      </c>
      <c r="E942" s="22" t="s">
        <v>792</v>
      </c>
      <c r="F942" s="23" t="s">
        <v>65</v>
      </c>
      <c r="G942" s="24">
        <v>10</v>
      </c>
      <c r="H942" s="40">
        <v>0</v>
      </c>
      <c r="I942" s="25">
        <f>ROUND(ROUND(H942,2)*ROUND(G942,3),2)</f>
        <v>0</v>
      </c>
      <c r="O942">
        <f>(I942*21)/100</f>
        <v>0</v>
      </c>
      <c r="P942" t="s">
        <v>22</v>
      </c>
    </row>
    <row r="943" spans="1:8" ht="13.2">
      <c r="A943" s="26" t="s">
        <v>49</v>
      </c>
      <c r="E943" s="27" t="s">
        <v>46</v>
      </c>
      <c r="H943" s="41"/>
    </row>
    <row r="944" spans="1:8" ht="13.2">
      <c r="A944" s="28" t="s">
        <v>50</v>
      </c>
      <c r="E944" s="29" t="s">
        <v>46</v>
      </c>
      <c r="H944" s="41"/>
    </row>
    <row r="945" spans="1:8" ht="13.2">
      <c r="A945" t="s">
        <v>51</v>
      </c>
      <c r="E945" s="27" t="s">
        <v>63</v>
      </c>
      <c r="H945" s="41"/>
    </row>
    <row r="946" spans="1:16" ht="13.2">
      <c r="A946" s="17" t="s">
        <v>44</v>
      </c>
      <c r="B946" s="21" t="s">
        <v>793</v>
      </c>
      <c r="C946" s="21" t="s">
        <v>794</v>
      </c>
      <c r="D946" s="17" t="s">
        <v>46</v>
      </c>
      <c r="E946" s="22" t="s">
        <v>795</v>
      </c>
      <c r="F946" s="23" t="s">
        <v>65</v>
      </c>
      <c r="G946" s="24">
        <v>20</v>
      </c>
      <c r="H946" s="40">
        <v>0</v>
      </c>
      <c r="I946" s="25">
        <f>ROUND(ROUND(H946,2)*ROUND(G946,3),2)</f>
        <v>0</v>
      </c>
      <c r="O946">
        <f>(I946*21)/100</f>
        <v>0</v>
      </c>
      <c r="P946" t="s">
        <v>22</v>
      </c>
    </row>
    <row r="947" spans="1:8" ht="13.2">
      <c r="A947" s="26" t="s">
        <v>49</v>
      </c>
      <c r="E947" s="27" t="s">
        <v>46</v>
      </c>
      <c r="H947" s="41"/>
    </row>
    <row r="948" spans="1:8" ht="13.2">
      <c r="A948" s="28" t="s">
        <v>50</v>
      </c>
      <c r="E948" s="29" t="s">
        <v>46</v>
      </c>
      <c r="H948" s="41"/>
    </row>
    <row r="949" spans="1:8" ht="13.2">
      <c r="A949" t="s">
        <v>51</v>
      </c>
      <c r="E949" s="27" t="s">
        <v>63</v>
      </c>
      <c r="H949" s="41"/>
    </row>
    <row r="950" spans="1:16" ht="13.2">
      <c r="A950" s="17" t="s">
        <v>44</v>
      </c>
      <c r="B950" s="21" t="s">
        <v>796</v>
      </c>
      <c r="C950" s="21" t="s">
        <v>797</v>
      </c>
      <c r="D950" s="17" t="s">
        <v>46</v>
      </c>
      <c r="E950" s="22" t="s">
        <v>798</v>
      </c>
      <c r="F950" s="23" t="s">
        <v>65</v>
      </c>
      <c r="G950" s="24">
        <v>10</v>
      </c>
      <c r="H950" s="40">
        <v>0</v>
      </c>
      <c r="I950" s="25">
        <f>ROUND(ROUND(H950,2)*ROUND(G950,3),2)</f>
        <v>0</v>
      </c>
      <c r="O950">
        <f>(I950*21)/100</f>
        <v>0</v>
      </c>
      <c r="P950" t="s">
        <v>22</v>
      </c>
    </row>
    <row r="951" spans="1:8" ht="13.2">
      <c r="A951" s="26" t="s">
        <v>49</v>
      </c>
      <c r="E951" s="27" t="s">
        <v>46</v>
      </c>
      <c r="H951" s="41"/>
    </row>
    <row r="952" spans="1:8" ht="13.2">
      <c r="A952" s="28" t="s">
        <v>50</v>
      </c>
      <c r="E952" s="29" t="s">
        <v>46</v>
      </c>
      <c r="H952" s="41"/>
    </row>
    <row r="953" spans="1:8" ht="13.2">
      <c r="A953" t="s">
        <v>51</v>
      </c>
      <c r="E953" s="27" t="s">
        <v>63</v>
      </c>
      <c r="H953" s="41"/>
    </row>
    <row r="954" spans="1:16" ht="13.2">
      <c r="A954" s="17" t="s">
        <v>44</v>
      </c>
      <c r="B954" s="21" t="s">
        <v>799</v>
      </c>
      <c r="C954" s="21" t="s">
        <v>800</v>
      </c>
      <c r="D954" s="17" t="s">
        <v>28</v>
      </c>
      <c r="E954" s="22" t="s">
        <v>801</v>
      </c>
      <c r="F954" s="23" t="s">
        <v>62</v>
      </c>
      <c r="G954" s="24">
        <v>50</v>
      </c>
      <c r="H954" s="40">
        <v>0</v>
      </c>
      <c r="I954" s="25">
        <f>ROUND(ROUND(H954,2)*ROUND(G954,3),2)</f>
        <v>0</v>
      </c>
      <c r="O954">
        <f>(I954*21)/100</f>
        <v>0</v>
      </c>
      <c r="P954" t="s">
        <v>22</v>
      </c>
    </row>
    <row r="955" spans="1:8" ht="13.2">
      <c r="A955" s="26" t="s">
        <v>49</v>
      </c>
      <c r="E955" s="27" t="s">
        <v>46</v>
      </c>
      <c r="H955" s="41"/>
    </row>
    <row r="956" spans="1:8" ht="13.2">
      <c r="A956" s="28" t="s">
        <v>50</v>
      </c>
      <c r="E956" s="29" t="s">
        <v>46</v>
      </c>
      <c r="H956" s="41"/>
    </row>
    <row r="957" spans="1:8" ht="39.6">
      <c r="A957" t="s">
        <v>51</v>
      </c>
      <c r="E957" s="27" t="s">
        <v>802</v>
      </c>
      <c r="H957" s="41"/>
    </row>
    <row r="958" spans="1:16" ht="26.4">
      <c r="A958" s="17" t="s">
        <v>44</v>
      </c>
      <c r="B958" s="21" t="s">
        <v>803</v>
      </c>
      <c r="C958" s="21" t="s">
        <v>804</v>
      </c>
      <c r="D958" s="17" t="s">
        <v>28</v>
      </c>
      <c r="E958" s="22" t="s">
        <v>805</v>
      </c>
      <c r="F958" s="23" t="s">
        <v>62</v>
      </c>
      <c r="G958" s="24">
        <v>3</v>
      </c>
      <c r="H958" s="40">
        <v>0</v>
      </c>
      <c r="I958" s="25">
        <f>ROUND(ROUND(H958,2)*ROUND(G958,3),2)</f>
        <v>0</v>
      </c>
      <c r="O958">
        <f>(I958*21)/100</f>
        <v>0</v>
      </c>
      <c r="P958" t="s">
        <v>22</v>
      </c>
    </row>
    <row r="959" spans="1:8" ht="13.2">
      <c r="A959" s="26" t="s">
        <v>49</v>
      </c>
      <c r="E959" s="27" t="s">
        <v>46</v>
      </c>
      <c r="H959" s="41"/>
    </row>
    <row r="960" spans="1:8" ht="13.2">
      <c r="A960" s="28" t="s">
        <v>50</v>
      </c>
      <c r="E960" s="29" t="s">
        <v>46</v>
      </c>
      <c r="H960" s="41"/>
    </row>
    <row r="961" spans="1:8" ht="66">
      <c r="A961" t="s">
        <v>51</v>
      </c>
      <c r="E961" s="27" t="s">
        <v>806</v>
      </c>
      <c r="H961" s="41"/>
    </row>
    <row r="962" spans="1:16" ht="26.4">
      <c r="A962" s="17" t="s">
        <v>44</v>
      </c>
      <c r="B962" s="21" t="s">
        <v>807</v>
      </c>
      <c r="C962" s="21" t="s">
        <v>808</v>
      </c>
      <c r="D962" s="17" t="s">
        <v>28</v>
      </c>
      <c r="E962" s="22" t="s">
        <v>809</v>
      </c>
      <c r="F962" s="23" t="s">
        <v>62</v>
      </c>
      <c r="G962" s="24">
        <v>3</v>
      </c>
      <c r="H962" s="40">
        <v>0</v>
      </c>
      <c r="I962" s="25">
        <f>ROUND(ROUND(H962,2)*ROUND(G962,3),2)</f>
        <v>0</v>
      </c>
      <c r="O962">
        <f>(I962*21)/100</f>
        <v>0</v>
      </c>
      <c r="P962" t="s">
        <v>22</v>
      </c>
    </row>
    <row r="963" spans="1:8" ht="13.2">
      <c r="A963" s="26" t="s">
        <v>49</v>
      </c>
      <c r="E963" s="27" t="s">
        <v>46</v>
      </c>
      <c r="H963" s="41"/>
    </row>
    <row r="964" spans="1:8" ht="13.2">
      <c r="A964" s="28" t="s">
        <v>50</v>
      </c>
      <c r="E964" s="29" t="s">
        <v>46</v>
      </c>
      <c r="H964" s="41"/>
    </row>
    <row r="965" spans="1:8" ht="66">
      <c r="A965" t="s">
        <v>51</v>
      </c>
      <c r="E965" s="27" t="s">
        <v>806</v>
      </c>
      <c r="H965" s="41"/>
    </row>
    <row r="966" spans="1:16" ht="26.4">
      <c r="A966" s="17" t="s">
        <v>44</v>
      </c>
      <c r="B966" s="21" t="s">
        <v>810</v>
      </c>
      <c r="C966" s="21" t="s">
        <v>811</v>
      </c>
      <c r="D966" s="17" t="s">
        <v>46</v>
      </c>
      <c r="E966" s="22" t="s">
        <v>812</v>
      </c>
      <c r="F966" s="23" t="s">
        <v>62</v>
      </c>
      <c r="G966" s="24">
        <v>5</v>
      </c>
      <c r="H966" s="40">
        <v>0</v>
      </c>
      <c r="I966" s="25">
        <f>ROUND(ROUND(H966,2)*ROUND(G966,3),2)</f>
        <v>0</v>
      </c>
      <c r="O966">
        <f>(I966*21)/100</f>
        <v>0</v>
      </c>
      <c r="P966" t="s">
        <v>22</v>
      </c>
    </row>
    <row r="967" spans="1:8" ht="13.2">
      <c r="A967" s="26" t="s">
        <v>49</v>
      </c>
      <c r="E967" s="27" t="s">
        <v>46</v>
      </c>
      <c r="H967" s="41"/>
    </row>
    <row r="968" spans="1:8" ht="13.2">
      <c r="A968" s="28" t="s">
        <v>50</v>
      </c>
      <c r="E968" s="29" t="s">
        <v>46</v>
      </c>
      <c r="H968" s="41"/>
    </row>
    <row r="969" spans="1:8" ht="92.4">
      <c r="A969" t="s">
        <v>51</v>
      </c>
      <c r="E969" s="27" t="s">
        <v>813</v>
      </c>
      <c r="H969" s="41"/>
    </row>
    <row r="970" spans="1:16" ht="13.2">
      <c r="A970" s="17" t="s">
        <v>44</v>
      </c>
      <c r="B970" s="21" t="s">
        <v>814</v>
      </c>
      <c r="C970" s="21" t="s">
        <v>815</v>
      </c>
      <c r="D970" s="17" t="s">
        <v>46</v>
      </c>
      <c r="E970" s="22" t="s">
        <v>816</v>
      </c>
      <c r="F970" s="23" t="s">
        <v>62</v>
      </c>
      <c r="G970" s="24">
        <v>5</v>
      </c>
      <c r="H970" s="40">
        <v>0</v>
      </c>
      <c r="I970" s="25">
        <f>ROUND(ROUND(H970,2)*ROUND(G970,3),2)</f>
        <v>0</v>
      </c>
      <c r="O970">
        <f>(I970*21)/100</f>
        <v>0</v>
      </c>
      <c r="P970" t="s">
        <v>22</v>
      </c>
    </row>
    <row r="971" spans="1:8" ht="13.2">
      <c r="A971" s="26" t="s">
        <v>49</v>
      </c>
      <c r="E971" s="27" t="s">
        <v>46</v>
      </c>
      <c r="H971" s="41"/>
    </row>
    <row r="972" spans="1:8" ht="13.2">
      <c r="A972" s="28" t="s">
        <v>50</v>
      </c>
      <c r="E972" s="29" t="s">
        <v>46</v>
      </c>
      <c r="H972" s="41"/>
    </row>
    <row r="973" spans="1:8" ht="92.4">
      <c r="A973" t="s">
        <v>51</v>
      </c>
      <c r="E973" s="27" t="s">
        <v>813</v>
      </c>
      <c r="H973" s="41"/>
    </row>
    <row r="974" spans="1:16" ht="13.2">
      <c r="A974" s="17" t="s">
        <v>44</v>
      </c>
      <c r="B974" s="21" t="s">
        <v>817</v>
      </c>
      <c r="C974" s="21" t="s">
        <v>818</v>
      </c>
      <c r="D974" s="17" t="s">
        <v>28</v>
      </c>
      <c r="E974" s="22" t="s">
        <v>819</v>
      </c>
      <c r="F974" s="23" t="s">
        <v>62</v>
      </c>
      <c r="G974" s="24">
        <v>5</v>
      </c>
      <c r="H974" s="40">
        <v>0</v>
      </c>
      <c r="I974" s="25">
        <f>ROUND(ROUND(H974,2)*ROUND(G974,3),2)</f>
        <v>0</v>
      </c>
      <c r="O974">
        <f>(I974*21)/100</f>
        <v>0</v>
      </c>
      <c r="P974" t="s">
        <v>22</v>
      </c>
    </row>
    <row r="975" spans="1:8" ht="13.2">
      <c r="A975" s="26" t="s">
        <v>49</v>
      </c>
      <c r="E975" s="27" t="s">
        <v>46</v>
      </c>
      <c r="H975" s="41"/>
    </row>
    <row r="976" spans="1:8" ht="13.2">
      <c r="A976" s="28" t="s">
        <v>50</v>
      </c>
      <c r="E976" s="29" t="s">
        <v>46</v>
      </c>
      <c r="H976" s="41"/>
    </row>
    <row r="977" spans="1:8" ht="92.4">
      <c r="A977" t="s">
        <v>51</v>
      </c>
      <c r="E977" s="27" t="s">
        <v>813</v>
      </c>
      <c r="H977" s="41"/>
    </row>
    <row r="978" spans="1:16" ht="13.2">
      <c r="A978" s="17" t="s">
        <v>44</v>
      </c>
      <c r="B978" s="21" t="s">
        <v>820</v>
      </c>
      <c r="C978" s="21" t="s">
        <v>821</v>
      </c>
      <c r="D978" s="17" t="s">
        <v>46</v>
      </c>
      <c r="E978" s="22" t="s">
        <v>822</v>
      </c>
      <c r="F978" s="23" t="s">
        <v>62</v>
      </c>
      <c r="G978" s="24">
        <v>50</v>
      </c>
      <c r="H978" s="40">
        <v>0</v>
      </c>
      <c r="I978" s="25">
        <f>ROUND(ROUND(H978,2)*ROUND(G978,3),2)</f>
        <v>0</v>
      </c>
      <c r="O978">
        <f>(I978*21)/100</f>
        <v>0</v>
      </c>
      <c r="P978" t="s">
        <v>22</v>
      </c>
    </row>
    <row r="979" spans="1:8" ht="13.2">
      <c r="A979" s="26" t="s">
        <v>49</v>
      </c>
      <c r="E979" s="27" t="s">
        <v>46</v>
      </c>
      <c r="H979" s="41"/>
    </row>
    <row r="980" spans="1:8" ht="13.2">
      <c r="A980" s="28" t="s">
        <v>50</v>
      </c>
      <c r="E980" s="29" t="s">
        <v>46</v>
      </c>
      <c r="H980" s="41"/>
    </row>
    <row r="981" spans="1:8" ht="66">
      <c r="A981" t="s">
        <v>51</v>
      </c>
      <c r="E981" s="27" t="s">
        <v>823</v>
      </c>
      <c r="H981" s="41"/>
    </row>
    <row r="982" spans="1:16" ht="13.2">
      <c r="A982" s="17" t="s">
        <v>44</v>
      </c>
      <c r="B982" s="21" t="s">
        <v>824</v>
      </c>
      <c r="C982" s="21" t="s">
        <v>821</v>
      </c>
      <c r="D982" s="17" t="s">
        <v>28</v>
      </c>
      <c r="E982" s="22" t="s">
        <v>825</v>
      </c>
      <c r="F982" s="23" t="s">
        <v>73</v>
      </c>
      <c r="G982" s="24">
        <v>2</v>
      </c>
      <c r="H982" s="40">
        <v>0</v>
      </c>
      <c r="I982" s="25">
        <f>ROUND(ROUND(H982,2)*ROUND(G982,3),2)</f>
        <v>0</v>
      </c>
      <c r="O982">
        <f>(I982*21)/100</f>
        <v>0</v>
      </c>
      <c r="P982" t="s">
        <v>22</v>
      </c>
    </row>
    <row r="983" spans="1:8" ht="13.2">
      <c r="A983" s="26" t="s">
        <v>49</v>
      </c>
      <c r="E983" s="27" t="s">
        <v>46</v>
      </c>
      <c r="H983" s="41"/>
    </row>
    <row r="984" spans="1:8" ht="13.2">
      <c r="A984" s="28" t="s">
        <v>50</v>
      </c>
      <c r="E984" s="29" t="s">
        <v>46</v>
      </c>
      <c r="H984" s="41"/>
    </row>
    <row r="985" spans="1:8" ht="52.8">
      <c r="A985" t="s">
        <v>51</v>
      </c>
      <c r="E985" s="27" t="s">
        <v>826</v>
      </c>
      <c r="H985" s="41"/>
    </row>
    <row r="986" spans="1:16" ht="26.4">
      <c r="A986" s="17" t="s">
        <v>44</v>
      </c>
      <c r="B986" s="21" t="s">
        <v>827</v>
      </c>
      <c r="C986" s="21" t="s">
        <v>821</v>
      </c>
      <c r="D986" s="17" t="s">
        <v>22</v>
      </c>
      <c r="E986" s="22" t="s">
        <v>828</v>
      </c>
      <c r="F986" s="23" t="s">
        <v>73</v>
      </c>
      <c r="G986" s="24">
        <v>2</v>
      </c>
      <c r="H986" s="40">
        <v>0</v>
      </c>
      <c r="I986" s="25">
        <f>ROUND(ROUND(H986,2)*ROUND(G986,3),2)</f>
        <v>0</v>
      </c>
      <c r="O986">
        <f>(I986*21)/100</f>
        <v>0</v>
      </c>
      <c r="P986" t="s">
        <v>22</v>
      </c>
    </row>
    <row r="987" spans="1:8" ht="13.2">
      <c r="A987" s="26" t="s">
        <v>49</v>
      </c>
      <c r="E987" s="27" t="s">
        <v>46</v>
      </c>
      <c r="H987" s="41"/>
    </row>
    <row r="988" spans="1:8" ht="13.2">
      <c r="A988" s="28" t="s">
        <v>50</v>
      </c>
      <c r="E988" s="29" t="s">
        <v>46</v>
      </c>
      <c r="H988" s="41"/>
    </row>
    <row r="989" spans="1:8" ht="52.8">
      <c r="A989" t="s">
        <v>51</v>
      </c>
      <c r="E989" s="27" t="s">
        <v>826</v>
      </c>
      <c r="H989" s="41"/>
    </row>
    <row r="990" spans="1:16" ht="13.2">
      <c r="A990" s="17" t="s">
        <v>44</v>
      </c>
      <c r="B990" s="21" t="s">
        <v>829</v>
      </c>
      <c r="C990" s="21" t="s">
        <v>830</v>
      </c>
      <c r="D990" s="17" t="s">
        <v>46</v>
      </c>
      <c r="E990" s="22" t="s">
        <v>831</v>
      </c>
      <c r="F990" s="23" t="s">
        <v>62</v>
      </c>
      <c r="G990" s="24">
        <v>2</v>
      </c>
      <c r="H990" s="40">
        <v>0</v>
      </c>
      <c r="I990" s="25">
        <f>ROUND(ROUND(H990,2)*ROUND(G990,3),2)</f>
        <v>0</v>
      </c>
      <c r="O990">
        <f>(I990*21)/100</f>
        <v>0</v>
      </c>
      <c r="P990" t="s">
        <v>22</v>
      </c>
    </row>
    <row r="991" spans="1:8" ht="13.2">
      <c r="A991" s="26" t="s">
        <v>49</v>
      </c>
      <c r="E991" s="27" t="s">
        <v>46</v>
      </c>
      <c r="H991" s="41"/>
    </row>
    <row r="992" spans="1:8" ht="13.2">
      <c r="A992" s="28" t="s">
        <v>50</v>
      </c>
      <c r="E992" s="29" t="s">
        <v>46</v>
      </c>
      <c r="H992" s="41"/>
    </row>
    <row r="993" spans="1:8" ht="66">
      <c r="A993" t="s">
        <v>51</v>
      </c>
      <c r="E993" s="27" t="s">
        <v>823</v>
      </c>
      <c r="H993" s="41"/>
    </row>
    <row r="994" spans="1:16" ht="13.2">
      <c r="A994" s="17" t="s">
        <v>44</v>
      </c>
      <c r="B994" s="21" t="s">
        <v>832</v>
      </c>
      <c r="C994" s="21" t="s">
        <v>830</v>
      </c>
      <c r="D994" s="17" t="s">
        <v>28</v>
      </c>
      <c r="E994" s="22" t="s">
        <v>833</v>
      </c>
      <c r="F994" s="23" t="s">
        <v>73</v>
      </c>
      <c r="G994" s="24">
        <v>2</v>
      </c>
      <c r="H994" s="40">
        <v>0</v>
      </c>
      <c r="I994" s="25">
        <f>ROUND(ROUND(H994,2)*ROUND(G994,3),2)</f>
        <v>0</v>
      </c>
      <c r="O994">
        <f>(I994*21)/100</f>
        <v>0</v>
      </c>
      <c r="P994" t="s">
        <v>22</v>
      </c>
    </row>
    <row r="995" spans="1:8" ht="13.2">
      <c r="A995" s="26" t="s">
        <v>49</v>
      </c>
      <c r="E995" s="27" t="s">
        <v>46</v>
      </c>
      <c r="H995" s="41"/>
    </row>
    <row r="996" spans="1:8" ht="13.2">
      <c r="A996" s="28" t="s">
        <v>50</v>
      </c>
      <c r="E996" s="29" t="s">
        <v>46</v>
      </c>
      <c r="H996" s="41"/>
    </row>
    <row r="997" spans="1:8" ht="52.8">
      <c r="A997" t="s">
        <v>51</v>
      </c>
      <c r="E997" s="27" t="s">
        <v>826</v>
      </c>
      <c r="H997" s="41"/>
    </row>
    <row r="998" spans="1:16" ht="26.4">
      <c r="A998" s="17" t="s">
        <v>44</v>
      </c>
      <c r="B998" s="21" t="s">
        <v>834</v>
      </c>
      <c r="C998" s="21" t="s">
        <v>830</v>
      </c>
      <c r="D998" s="17" t="s">
        <v>22</v>
      </c>
      <c r="E998" s="22" t="s">
        <v>835</v>
      </c>
      <c r="F998" s="23" t="s">
        <v>73</v>
      </c>
      <c r="G998" s="24">
        <v>1</v>
      </c>
      <c r="H998" s="40">
        <v>0</v>
      </c>
      <c r="I998" s="25">
        <f>ROUND(ROUND(H998,2)*ROUND(G998,3),2)</f>
        <v>0</v>
      </c>
      <c r="O998">
        <f>(I998*21)/100</f>
        <v>0</v>
      </c>
      <c r="P998" t="s">
        <v>22</v>
      </c>
    </row>
    <row r="999" spans="1:8" ht="13.2">
      <c r="A999" s="26" t="s">
        <v>49</v>
      </c>
      <c r="E999" s="27" t="s">
        <v>46</v>
      </c>
      <c r="H999" s="41"/>
    </row>
    <row r="1000" spans="1:8" ht="13.2">
      <c r="A1000" s="28" t="s">
        <v>50</v>
      </c>
      <c r="E1000" s="29" t="s">
        <v>46</v>
      </c>
      <c r="H1000" s="41"/>
    </row>
    <row r="1001" spans="1:8" ht="52.8">
      <c r="A1001" t="s">
        <v>51</v>
      </c>
      <c r="E1001" s="27" t="s">
        <v>826</v>
      </c>
      <c r="H1001" s="41"/>
    </row>
    <row r="1002" spans="1:16" ht="13.2">
      <c r="A1002" s="17" t="s">
        <v>44</v>
      </c>
      <c r="B1002" s="21" t="s">
        <v>836</v>
      </c>
      <c r="C1002" s="21" t="s">
        <v>837</v>
      </c>
      <c r="D1002" s="17" t="s">
        <v>46</v>
      </c>
      <c r="E1002" s="22" t="s">
        <v>838</v>
      </c>
      <c r="F1002" s="23" t="s">
        <v>62</v>
      </c>
      <c r="G1002" s="24">
        <v>2</v>
      </c>
      <c r="H1002" s="40">
        <v>0</v>
      </c>
      <c r="I1002" s="25">
        <f>ROUND(ROUND(H1002,2)*ROUND(G1002,3),2)</f>
        <v>0</v>
      </c>
      <c r="O1002">
        <f>(I1002*21)/100</f>
        <v>0</v>
      </c>
      <c r="P1002" t="s">
        <v>22</v>
      </c>
    </row>
    <row r="1003" spans="1:8" ht="13.2">
      <c r="A1003" s="26" t="s">
        <v>49</v>
      </c>
      <c r="E1003" s="27" t="s">
        <v>46</v>
      </c>
      <c r="H1003" s="41"/>
    </row>
    <row r="1004" spans="1:8" ht="13.2">
      <c r="A1004" s="28" t="s">
        <v>50</v>
      </c>
      <c r="E1004" s="29" t="s">
        <v>46</v>
      </c>
      <c r="H1004" s="41"/>
    </row>
    <row r="1005" spans="1:8" ht="66">
      <c r="A1005" t="s">
        <v>51</v>
      </c>
      <c r="E1005" s="27" t="s">
        <v>823</v>
      </c>
      <c r="H1005" s="41"/>
    </row>
    <row r="1006" spans="1:16" ht="13.2">
      <c r="A1006" s="17" t="s">
        <v>44</v>
      </c>
      <c r="B1006" s="21" t="s">
        <v>839</v>
      </c>
      <c r="C1006" s="21" t="s">
        <v>837</v>
      </c>
      <c r="D1006" s="17" t="s">
        <v>28</v>
      </c>
      <c r="E1006" s="22" t="s">
        <v>840</v>
      </c>
      <c r="F1006" s="23" t="s">
        <v>73</v>
      </c>
      <c r="G1006" s="24">
        <v>2</v>
      </c>
      <c r="H1006" s="40">
        <v>0</v>
      </c>
      <c r="I1006" s="25">
        <f>ROUND(ROUND(H1006,2)*ROUND(G1006,3),2)</f>
        <v>0</v>
      </c>
      <c r="O1006">
        <f>(I1006*21)/100</f>
        <v>0</v>
      </c>
      <c r="P1006" t="s">
        <v>22</v>
      </c>
    </row>
    <row r="1007" spans="1:8" ht="13.2">
      <c r="A1007" s="26" t="s">
        <v>49</v>
      </c>
      <c r="E1007" s="27" t="s">
        <v>46</v>
      </c>
      <c r="H1007" s="41"/>
    </row>
    <row r="1008" spans="1:8" ht="13.2">
      <c r="A1008" s="28" t="s">
        <v>50</v>
      </c>
      <c r="E1008" s="29" t="s">
        <v>46</v>
      </c>
      <c r="H1008" s="41"/>
    </row>
    <row r="1009" spans="1:8" ht="52.8">
      <c r="A1009" t="s">
        <v>51</v>
      </c>
      <c r="E1009" s="27" t="s">
        <v>841</v>
      </c>
      <c r="H1009" s="41"/>
    </row>
    <row r="1010" spans="1:16" ht="26.4">
      <c r="A1010" s="17" t="s">
        <v>44</v>
      </c>
      <c r="B1010" s="21" t="s">
        <v>842</v>
      </c>
      <c r="C1010" s="21" t="s">
        <v>837</v>
      </c>
      <c r="D1010" s="17" t="s">
        <v>22</v>
      </c>
      <c r="E1010" s="22" t="s">
        <v>843</v>
      </c>
      <c r="F1010" s="23" t="s">
        <v>73</v>
      </c>
      <c r="G1010" s="24">
        <v>1</v>
      </c>
      <c r="H1010" s="40">
        <v>0</v>
      </c>
      <c r="I1010" s="25">
        <f>ROUND(ROUND(H1010,2)*ROUND(G1010,3),2)</f>
        <v>0</v>
      </c>
      <c r="O1010">
        <f>(I1010*21)/100</f>
        <v>0</v>
      </c>
      <c r="P1010" t="s">
        <v>22</v>
      </c>
    </row>
    <row r="1011" spans="1:8" ht="13.2">
      <c r="A1011" s="26" t="s">
        <v>49</v>
      </c>
      <c r="E1011" s="27" t="s">
        <v>46</v>
      </c>
      <c r="H1011" s="41"/>
    </row>
    <row r="1012" spans="1:8" ht="13.2">
      <c r="A1012" s="28" t="s">
        <v>50</v>
      </c>
      <c r="E1012" s="29" t="s">
        <v>46</v>
      </c>
      <c r="H1012" s="41"/>
    </row>
    <row r="1013" spans="1:8" ht="52.8">
      <c r="A1013" t="s">
        <v>51</v>
      </c>
      <c r="E1013" s="27" t="s">
        <v>826</v>
      </c>
      <c r="H1013" s="41"/>
    </row>
    <row r="1014" spans="1:16" ht="26.4">
      <c r="A1014" s="17" t="s">
        <v>44</v>
      </c>
      <c r="B1014" s="21" t="s">
        <v>844</v>
      </c>
      <c r="C1014" s="21" t="s">
        <v>837</v>
      </c>
      <c r="D1014" s="17" t="s">
        <v>39</v>
      </c>
      <c r="E1014" s="22" t="s">
        <v>845</v>
      </c>
      <c r="F1014" s="23" t="s">
        <v>73</v>
      </c>
      <c r="G1014" s="24">
        <v>1</v>
      </c>
      <c r="H1014" s="40">
        <v>0</v>
      </c>
      <c r="I1014" s="25">
        <f>ROUND(ROUND(H1014,2)*ROUND(G1014,3),2)</f>
        <v>0</v>
      </c>
      <c r="O1014">
        <f>(I1014*21)/100</f>
        <v>0</v>
      </c>
      <c r="P1014" t="s">
        <v>22</v>
      </c>
    </row>
    <row r="1015" spans="1:8" ht="13.2">
      <c r="A1015" s="26" t="s">
        <v>49</v>
      </c>
      <c r="E1015" s="27" t="s">
        <v>46</v>
      </c>
      <c r="H1015" s="41"/>
    </row>
    <row r="1016" spans="1:8" ht="13.2">
      <c r="A1016" s="28" t="s">
        <v>50</v>
      </c>
      <c r="E1016" s="29" t="s">
        <v>46</v>
      </c>
      <c r="H1016" s="41"/>
    </row>
    <row r="1017" spans="1:8" ht="39.6">
      <c r="A1017" t="s">
        <v>51</v>
      </c>
      <c r="E1017" s="27" t="s">
        <v>846</v>
      </c>
      <c r="H1017" s="41"/>
    </row>
    <row r="1018" spans="1:16" ht="26.4">
      <c r="A1018" s="17" t="s">
        <v>44</v>
      </c>
      <c r="B1018" s="21" t="s">
        <v>847</v>
      </c>
      <c r="C1018" s="21" t="s">
        <v>848</v>
      </c>
      <c r="D1018" s="17" t="s">
        <v>28</v>
      </c>
      <c r="E1018" s="22" t="s">
        <v>849</v>
      </c>
      <c r="F1018" s="23" t="s">
        <v>62</v>
      </c>
      <c r="G1018" s="24">
        <v>2</v>
      </c>
      <c r="H1018" s="40">
        <v>0</v>
      </c>
      <c r="I1018" s="25">
        <f>ROUND(ROUND(H1018,2)*ROUND(G1018,3),2)</f>
        <v>0</v>
      </c>
      <c r="O1018">
        <f>(I1018*21)/100</f>
        <v>0</v>
      </c>
      <c r="P1018" t="s">
        <v>22</v>
      </c>
    </row>
    <row r="1019" spans="1:8" ht="13.2">
      <c r="A1019" s="26" t="s">
        <v>49</v>
      </c>
      <c r="E1019" s="27" t="s">
        <v>46</v>
      </c>
      <c r="H1019" s="41"/>
    </row>
    <row r="1020" spans="1:8" ht="13.2">
      <c r="A1020" s="28" t="s">
        <v>50</v>
      </c>
      <c r="E1020" s="29" t="s">
        <v>46</v>
      </c>
      <c r="H1020" s="41"/>
    </row>
    <row r="1021" spans="1:8" ht="79.2">
      <c r="A1021" t="s">
        <v>51</v>
      </c>
      <c r="E1021" s="27" t="s">
        <v>850</v>
      </c>
      <c r="H1021" s="41"/>
    </row>
    <row r="1022" spans="1:16" ht="13.2">
      <c r="A1022" s="17" t="s">
        <v>44</v>
      </c>
      <c r="B1022" s="21" t="s">
        <v>851</v>
      </c>
      <c r="C1022" s="21" t="s">
        <v>848</v>
      </c>
      <c r="D1022" s="17" t="s">
        <v>22</v>
      </c>
      <c r="E1022" s="22" t="s">
        <v>852</v>
      </c>
      <c r="F1022" s="23" t="s">
        <v>62</v>
      </c>
      <c r="G1022" s="24">
        <v>2</v>
      </c>
      <c r="H1022" s="40">
        <v>0</v>
      </c>
      <c r="I1022" s="25">
        <f>ROUND(ROUND(H1022,2)*ROUND(G1022,3),2)</f>
        <v>0</v>
      </c>
      <c r="O1022">
        <f>(I1022*21)/100</f>
        <v>0</v>
      </c>
      <c r="P1022" t="s">
        <v>22</v>
      </c>
    </row>
    <row r="1023" spans="1:8" ht="13.2">
      <c r="A1023" s="26" t="s">
        <v>49</v>
      </c>
      <c r="E1023" s="27" t="s">
        <v>46</v>
      </c>
      <c r="H1023" s="41"/>
    </row>
    <row r="1024" spans="1:8" ht="13.2">
      <c r="A1024" s="28" t="s">
        <v>50</v>
      </c>
      <c r="E1024" s="29" t="s">
        <v>46</v>
      </c>
      <c r="H1024" s="41"/>
    </row>
    <row r="1025" spans="1:8" ht="39.6">
      <c r="A1025" t="s">
        <v>51</v>
      </c>
      <c r="E1025" s="27" t="s">
        <v>853</v>
      </c>
      <c r="H1025" s="41"/>
    </row>
    <row r="1026" spans="1:16" ht="26.4">
      <c r="A1026" s="17" t="s">
        <v>44</v>
      </c>
      <c r="B1026" s="21" t="s">
        <v>854</v>
      </c>
      <c r="C1026" s="21" t="s">
        <v>848</v>
      </c>
      <c r="D1026" s="17" t="s">
        <v>21</v>
      </c>
      <c r="E1026" s="22" t="s">
        <v>855</v>
      </c>
      <c r="F1026" s="23" t="s">
        <v>62</v>
      </c>
      <c r="G1026" s="24">
        <v>2</v>
      </c>
      <c r="H1026" s="40">
        <v>0</v>
      </c>
      <c r="I1026" s="25">
        <f>ROUND(ROUND(H1026,2)*ROUND(G1026,3),2)</f>
        <v>0</v>
      </c>
      <c r="O1026">
        <f>(I1026*21)/100</f>
        <v>0</v>
      </c>
      <c r="P1026" t="s">
        <v>22</v>
      </c>
    </row>
    <row r="1027" spans="1:8" ht="13.2">
      <c r="A1027" s="26" t="s">
        <v>49</v>
      </c>
      <c r="E1027" s="27" t="s">
        <v>46</v>
      </c>
      <c r="H1027" s="41"/>
    </row>
    <row r="1028" spans="1:8" ht="13.2">
      <c r="A1028" s="28" t="s">
        <v>50</v>
      </c>
      <c r="E1028" s="29" t="s">
        <v>46</v>
      </c>
      <c r="H1028" s="41"/>
    </row>
    <row r="1029" spans="1:8" ht="26.4">
      <c r="A1029" t="s">
        <v>51</v>
      </c>
      <c r="E1029" s="27" t="s">
        <v>856</v>
      </c>
      <c r="H1029" s="41"/>
    </row>
    <row r="1030" spans="1:16" ht="26.4">
      <c r="A1030" s="17" t="s">
        <v>44</v>
      </c>
      <c r="B1030" s="21" t="s">
        <v>857</v>
      </c>
      <c r="C1030" s="21" t="s">
        <v>858</v>
      </c>
      <c r="D1030" s="17" t="s">
        <v>28</v>
      </c>
      <c r="E1030" s="22" t="s">
        <v>859</v>
      </c>
      <c r="F1030" s="23" t="s">
        <v>62</v>
      </c>
      <c r="G1030" s="24">
        <v>2</v>
      </c>
      <c r="H1030" s="40">
        <v>0</v>
      </c>
      <c r="I1030" s="25">
        <f>ROUND(ROUND(H1030,2)*ROUND(G1030,3),2)</f>
        <v>0</v>
      </c>
      <c r="O1030">
        <f>(I1030*21)/100</f>
        <v>0</v>
      </c>
      <c r="P1030" t="s">
        <v>22</v>
      </c>
    </row>
    <row r="1031" spans="1:8" ht="13.2">
      <c r="A1031" s="26" t="s">
        <v>49</v>
      </c>
      <c r="E1031" s="27" t="s">
        <v>46</v>
      </c>
      <c r="H1031" s="41"/>
    </row>
    <row r="1032" spans="1:8" ht="13.2">
      <c r="A1032" s="28" t="s">
        <v>50</v>
      </c>
      <c r="E1032" s="29" t="s">
        <v>46</v>
      </c>
      <c r="H1032" s="41"/>
    </row>
    <row r="1033" spans="1:8" ht="79.2">
      <c r="A1033" t="s">
        <v>51</v>
      </c>
      <c r="E1033" s="27" t="s">
        <v>850</v>
      </c>
      <c r="H1033" s="41"/>
    </row>
    <row r="1034" spans="1:16" ht="13.2">
      <c r="A1034" s="17" t="s">
        <v>44</v>
      </c>
      <c r="B1034" s="21" t="s">
        <v>860</v>
      </c>
      <c r="C1034" s="21" t="s">
        <v>858</v>
      </c>
      <c r="D1034" s="17" t="s">
        <v>22</v>
      </c>
      <c r="E1034" s="22" t="s">
        <v>861</v>
      </c>
      <c r="F1034" s="23" t="s">
        <v>62</v>
      </c>
      <c r="G1034" s="24">
        <v>2</v>
      </c>
      <c r="H1034" s="40">
        <v>0</v>
      </c>
      <c r="I1034" s="25">
        <f>ROUND(ROUND(H1034,2)*ROUND(G1034,3),2)</f>
        <v>0</v>
      </c>
      <c r="O1034">
        <f>(I1034*21)/100</f>
        <v>0</v>
      </c>
      <c r="P1034" t="s">
        <v>22</v>
      </c>
    </row>
    <row r="1035" spans="1:8" ht="13.2">
      <c r="A1035" s="26" t="s">
        <v>49</v>
      </c>
      <c r="E1035" s="27" t="s">
        <v>46</v>
      </c>
      <c r="H1035" s="41"/>
    </row>
    <row r="1036" spans="1:8" ht="13.2">
      <c r="A1036" s="28" t="s">
        <v>50</v>
      </c>
      <c r="E1036" s="29" t="s">
        <v>46</v>
      </c>
      <c r="H1036" s="41"/>
    </row>
    <row r="1037" spans="1:8" ht="39.6">
      <c r="A1037" t="s">
        <v>51</v>
      </c>
      <c r="E1037" s="27" t="s">
        <v>853</v>
      </c>
      <c r="H1037" s="41"/>
    </row>
    <row r="1038" spans="1:16" ht="26.4">
      <c r="A1038" s="17" t="s">
        <v>44</v>
      </c>
      <c r="B1038" s="21" t="s">
        <v>862</v>
      </c>
      <c r="C1038" s="21" t="s">
        <v>858</v>
      </c>
      <c r="D1038" s="17" t="s">
        <v>21</v>
      </c>
      <c r="E1038" s="22" t="s">
        <v>863</v>
      </c>
      <c r="F1038" s="23" t="s">
        <v>62</v>
      </c>
      <c r="G1038" s="24">
        <v>2</v>
      </c>
      <c r="H1038" s="40">
        <v>0</v>
      </c>
      <c r="I1038" s="25">
        <f>ROUND(ROUND(H1038,2)*ROUND(G1038,3),2)</f>
        <v>0</v>
      </c>
      <c r="O1038">
        <f>(I1038*21)/100</f>
        <v>0</v>
      </c>
      <c r="P1038" t="s">
        <v>22</v>
      </c>
    </row>
    <row r="1039" spans="1:8" ht="13.2">
      <c r="A1039" s="26" t="s">
        <v>49</v>
      </c>
      <c r="E1039" s="27" t="s">
        <v>46</v>
      </c>
      <c r="H1039" s="41"/>
    </row>
    <row r="1040" spans="1:8" ht="13.2">
      <c r="A1040" s="28" t="s">
        <v>50</v>
      </c>
      <c r="E1040" s="29" t="s">
        <v>46</v>
      </c>
      <c r="H1040" s="41"/>
    </row>
    <row r="1041" spans="1:8" ht="26.4">
      <c r="A1041" t="s">
        <v>51</v>
      </c>
      <c r="E1041" s="27" t="s">
        <v>856</v>
      </c>
      <c r="H1041" s="41"/>
    </row>
    <row r="1042" spans="1:16" ht="26.4">
      <c r="A1042" s="17" t="s">
        <v>44</v>
      </c>
      <c r="B1042" s="21" t="s">
        <v>864</v>
      </c>
      <c r="C1042" s="21" t="s">
        <v>865</v>
      </c>
      <c r="D1042" s="17" t="s">
        <v>28</v>
      </c>
      <c r="E1042" s="22" t="s">
        <v>866</v>
      </c>
      <c r="F1042" s="23" t="s">
        <v>73</v>
      </c>
      <c r="G1042" s="24">
        <v>2</v>
      </c>
      <c r="H1042" s="40">
        <v>0</v>
      </c>
      <c r="I1042" s="25">
        <f>ROUND(ROUND(H1042,2)*ROUND(G1042,3),2)</f>
        <v>0</v>
      </c>
      <c r="O1042">
        <f>(I1042*21)/100</f>
        <v>0</v>
      </c>
      <c r="P1042" t="s">
        <v>22</v>
      </c>
    </row>
    <row r="1043" spans="1:8" ht="13.2">
      <c r="A1043" s="26" t="s">
        <v>49</v>
      </c>
      <c r="E1043" s="27" t="s">
        <v>46</v>
      </c>
      <c r="H1043" s="41"/>
    </row>
    <row r="1044" spans="1:8" ht="13.2">
      <c r="A1044" s="28" t="s">
        <v>50</v>
      </c>
      <c r="E1044" s="29" t="s">
        <v>46</v>
      </c>
      <c r="H1044" s="41"/>
    </row>
    <row r="1045" spans="1:8" ht="79.2">
      <c r="A1045" t="s">
        <v>51</v>
      </c>
      <c r="E1045" s="27" t="s">
        <v>867</v>
      </c>
      <c r="H1045" s="41"/>
    </row>
    <row r="1046" spans="1:16" ht="26.4">
      <c r="A1046" s="17" t="s">
        <v>44</v>
      </c>
      <c r="B1046" s="21" t="s">
        <v>868</v>
      </c>
      <c r="C1046" s="21" t="s">
        <v>865</v>
      </c>
      <c r="D1046" s="17" t="s">
        <v>21</v>
      </c>
      <c r="E1046" s="22" t="s">
        <v>869</v>
      </c>
      <c r="F1046" s="23" t="s">
        <v>73</v>
      </c>
      <c r="G1046" s="24">
        <v>2</v>
      </c>
      <c r="H1046" s="40">
        <v>0</v>
      </c>
      <c r="I1046" s="25">
        <f>ROUND(ROUND(H1046,2)*ROUND(G1046,3),2)</f>
        <v>0</v>
      </c>
      <c r="O1046">
        <f>(I1046*21)/100</f>
        <v>0</v>
      </c>
      <c r="P1046" t="s">
        <v>22</v>
      </c>
    </row>
    <row r="1047" spans="1:8" ht="13.2">
      <c r="A1047" s="26" t="s">
        <v>49</v>
      </c>
      <c r="E1047" s="27" t="s">
        <v>46</v>
      </c>
      <c r="H1047" s="41"/>
    </row>
    <row r="1048" spans="1:8" ht="13.2">
      <c r="A1048" s="28" t="s">
        <v>50</v>
      </c>
      <c r="E1048" s="29" t="s">
        <v>46</v>
      </c>
      <c r="H1048" s="41"/>
    </row>
    <row r="1049" spans="1:8" ht="92.4">
      <c r="A1049" t="s">
        <v>51</v>
      </c>
      <c r="E1049" s="27" t="s">
        <v>870</v>
      </c>
      <c r="H1049" s="41"/>
    </row>
    <row r="1050" spans="1:16" ht="13.2">
      <c r="A1050" s="17" t="s">
        <v>44</v>
      </c>
      <c r="B1050" s="21" t="s">
        <v>871</v>
      </c>
      <c r="C1050" s="21" t="s">
        <v>872</v>
      </c>
      <c r="D1050" s="17" t="s">
        <v>28</v>
      </c>
      <c r="E1050" s="22" t="s">
        <v>873</v>
      </c>
      <c r="F1050" s="23" t="s">
        <v>73</v>
      </c>
      <c r="G1050" s="24">
        <v>2</v>
      </c>
      <c r="H1050" s="40">
        <v>0</v>
      </c>
      <c r="I1050" s="25">
        <f>ROUND(ROUND(H1050,2)*ROUND(G1050,3),2)</f>
        <v>0</v>
      </c>
      <c r="O1050">
        <f>(I1050*21)/100</f>
        <v>0</v>
      </c>
      <c r="P1050" t="s">
        <v>22</v>
      </c>
    </row>
    <row r="1051" spans="1:8" ht="13.2">
      <c r="A1051" s="26" t="s">
        <v>49</v>
      </c>
      <c r="E1051" s="27" t="s">
        <v>46</v>
      </c>
      <c r="H1051" s="41"/>
    </row>
    <row r="1052" spans="1:8" ht="13.2">
      <c r="A1052" s="28" t="s">
        <v>50</v>
      </c>
      <c r="E1052" s="29" t="s">
        <v>46</v>
      </c>
      <c r="H1052" s="41"/>
    </row>
    <row r="1053" spans="1:8" ht="79.2">
      <c r="A1053" t="s">
        <v>51</v>
      </c>
      <c r="E1053" s="27" t="s">
        <v>874</v>
      </c>
      <c r="H1053" s="41"/>
    </row>
    <row r="1054" spans="1:16" ht="13.2">
      <c r="A1054" s="17" t="s">
        <v>44</v>
      </c>
      <c r="B1054" s="21" t="s">
        <v>875</v>
      </c>
      <c r="C1054" s="21" t="s">
        <v>872</v>
      </c>
      <c r="D1054" s="17" t="s">
        <v>22</v>
      </c>
      <c r="E1054" s="22" t="s">
        <v>876</v>
      </c>
      <c r="F1054" s="23" t="s">
        <v>73</v>
      </c>
      <c r="G1054" s="24">
        <v>2</v>
      </c>
      <c r="H1054" s="40">
        <v>0</v>
      </c>
      <c r="I1054" s="25">
        <f>ROUND(ROUND(H1054,2)*ROUND(G1054,3),2)</f>
        <v>0</v>
      </c>
      <c r="O1054">
        <f>(I1054*21)/100</f>
        <v>0</v>
      </c>
      <c r="P1054" t="s">
        <v>22</v>
      </c>
    </row>
    <row r="1055" spans="1:8" ht="13.2">
      <c r="A1055" s="26" t="s">
        <v>49</v>
      </c>
      <c r="E1055" s="27" t="s">
        <v>46</v>
      </c>
      <c r="H1055" s="41"/>
    </row>
    <row r="1056" spans="1:8" ht="13.2">
      <c r="A1056" s="28" t="s">
        <v>50</v>
      </c>
      <c r="E1056" s="29" t="s">
        <v>46</v>
      </c>
      <c r="H1056" s="41"/>
    </row>
    <row r="1057" spans="1:8" ht="66">
      <c r="A1057" t="s">
        <v>51</v>
      </c>
      <c r="E1057" s="27" t="s">
        <v>877</v>
      </c>
      <c r="H1057" s="41"/>
    </row>
    <row r="1058" spans="1:16" ht="26.4">
      <c r="A1058" s="17" t="s">
        <v>44</v>
      </c>
      <c r="B1058" s="21" t="s">
        <v>878</v>
      </c>
      <c r="C1058" s="21" t="s">
        <v>872</v>
      </c>
      <c r="D1058" s="17" t="s">
        <v>21</v>
      </c>
      <c r="E1058" s="22" t="s">
        <v>879</v>
      </c>
      <c r="F1058" s="23" t="s">
        <v>73</v>
      </c>
      <c r="G1058" s="24">
        <v>2</v>
      </c>
      <c r="H1058" s="40">
        <v>0</v>
      </c>
      <c r="I1058" s="25">
        <f>ROUND(ROUND(H1058,2)*ROUND(G1058,3),2)</f>
        <v>0</v>
      </c>
      <c r="O1058">
        <f>(I1058*21)/100</f>
        <v>0</v>
      </c>
      <c r="P1058" t="s">
        <v>22</v>
      </c>
    </row>
    <row r="1059" spans="1:8" ht="13.2">
      <c r="A1059" s="26" t="s">
        <v>49</v>
      </c>
      <c r="E1059" s="27" t="s">
        <v>46</v>
      </c>
      <c r="H1059" s="41"/>
    </row>
    <row r="1060" spans="1:8" ht="13.2">
      <c r="A1060" s="28" t="s">
        <v>50</v>
      </c>
      <c r="E1060" s="29" t="s">
        <v>46</v>
      </c>
      <c r="H1060" s="41"/>
    </row>
    <row r="1061" spans="1:8" ht="79.2">
      <c r="A1061" t="s">
        <v>51</v>
      </c>
      <c r="E1061" s="27" t="s">
        <v>880</v>
      </c>
      <c r="H1061" s="41"/>
    </row>
    <row r="1062" spans="1:16" ht="13.2">
      <c r="A1062" s="17" t="s">
        <v>44</v>
      </c>
      <c r="B1062" s="21" t="s">
        <v>881</v>
      </c>
      <c r="C1062" s="21" t="s">
        <v>882</v>
      </c>
      <c r="D1062" s="17" t="s">
        <v>28</v>
      </c>
      <c r="E1062" s="22" t="s">
        <v>883</v>
      </c>
      <c r="F1062" s="23" t="s">
        <v>78</v>
      </c>
      <c r="G1062" s="24">
        <v>200</v>
      </c>
      <c r="H1062" s="40">
        <v>0</v>
      </c>
      <c r="I1062" s="25">
        <f>ROUND(ROUND(H1062,2)*ROUND(G1062,3),2)</f>
        <v>0</v>
      </c>
      <c r="O1062">
        <f>(I1062*21)/100</f>
        <v>0</v>
      </c>
      <c r="P1062" t="s">
        <v>22</v>
      </c>
    </row>
    <row r="1063" spans="1:8" ht="13.2">
      <c r="A1063" s="26" t="s">
        <v>49</v>
      </c>
      <c r="E1063" s="27" t="s">
        <v>46</v>
      </c>
      <c r="H1063" s="41"/>
    </row>
    <row r="1064" spans="1:8" ht="13.2">
      <c r="A1064" s="28" t="s">
        <v>50</v>
      </c>
      <c r="E1064" s="29" t="s">
        <v>46</v>
      </c>
      <c r="H1064" s="41"/>
    </row>
    <row r="1065" spans="1:8" ht="26.4">
      <c r="A1065" t="s">
        <v>51</v>
      </c>
      <c r="E1065" s="27" t="s">
        <v>884</v>
      </c>
      <c r="H1065" s="41"/>
    </row>
    <row r="1066" spans="1:16" ht="13.2">
      <c r="A1066" s="17" t="s">
        <v>44</v>
      </c>
      <c r="B1066" s="21" t="s">
        <v>885</v>
      </c>
      <c r="C1066" s="21" t="s">
        <v>882</v>
      </c>
      <c r="D1066" s="17" t="s">
        <v>22</v>
      </c>
      <c r="E1066" s="22" t="s">
        <v>886</v>
      </c>
      <c r="F1066" s="23" t="s">
        <v>78</v>
      </c>
      <c r="G1066" s="24">
        <v>50</v>
      </c>
      <c r="H1066" s="40">
        <v>0</v>
      </c>
      <c r="I1066" s="25">
        <f>ROUND(ROUND(H1066,2)*ROUND(G1066,3),2)</f>
        <v>0</v>
      </c>
      <c r="O1066">
        <f>(I1066*21)/100</f>
        <v>0</v>
      </c>
      <c r="P1066" t="s">
        <v>22</v>
      </c>
    </row>
    <row r="1067" spans="1:8" ht="13.2">
      <c r="A1067" s="26" t="s">
        <v>49</v>
      </c>
      <c r="E1067" s="27" t="s">
        <v>46</v>
      </c>
      <c r="H1067" s="41"/>
    </row>
    <row r="1068" spans="1:8" ht="13.2">
      <c r="A1068" s="28" t="s">
        <v>50</v>
      </c>
      <c r="E1068" s="29" t="s">
        <v>46</v>
      </c>
      <c r="H1068" s="41"/>
    </row>
    <row r="1069" spans="1:8" ht="26.4">
      <c r="A1069" t="s">
        <v>51</v>
      </c>
      <c r="E1069" s="27" t="s">
        <v>884</v>
      </c>
      <c r="H1069" s="41"/>
    </row>
    <row r="1070" spans="1:16" ht="13.2">
      <c r="A1070" s="17" t="s">
        <v>44</v>
      </c>
      <c r="B1070" s="21" t="s">
        <v>887</v>
      </c>
      <c r="C1070" s="21" t="s">
        <v>888</v>
      </c>
      <c r="D1070" s="17" t="s">
        <v>28</v>
      </c>
      <c r="E1070" s="22" t="s">
        <v>889</v>
      </c>
      <c r="F1070" s="23" t="s">
        <v>78</v>
      </c>
      <c r="G1070" s="24">
        <v>10</v>
      </c>
      <c r="H1070" s="40">
        <v>0</v>
      </c>
      <c r="I1070" s="25">
        <f>ROUND(ROUND(H1070,2)*ROUND(G1070,3),2)</f>
        <v>0</v>
      </c>
      <c r="O1070">
        <f>(I1070*21)/100</f>
        <v>0</v>
      </c>
      <c r="P1070" t="s">
        <v>22</v>
      </c>
    </row>
    <row r="1071" spans="1:8" ht="13.2">
      <c r="A1071" s="26" t="s">
        <v>49</v>
      </c>
      <c r="E1071" s="27" t="s">
        <v>46</v>
      </c>
      <c r="H1071" s="41"/>
    </row>
    <row r="1072" spans="1:8" ht="13.2">
      <c r="A1072" s="28" t="s">
        <v>50</v>
      </c>
      <c r="E1072" s="29" t="s">
        <v>46</v>
      </c>
      <c r="H1072" s="41"/>
    </row>
    <row r="1073" spans="1:8" ht="26.4">
      <c r="A1073" t="s">
        <v>51</v>
      </c>
      <c r="E1073" s="27" t="s">
        <v>890</v>
      </c>
      <c r="H1073" s="41"/>
    </row>
    <row r="1074" spans="1:16" ht="13.2">
      <c r="A1074" s="17" t="s">
        <v>44</v>
      </c>
      <c r="B1074" s="21" t="s">
        <v>891</v>
      </c>
      <c r="C1074" s="21" t="s">
        <v>892</v>
      </c>
      <c r="D1074" s="17" t="s">
        <v>28</v>
      </c>
      <c r="E1074" s="22" t="s">
        <v>893</v>
      </c>
      <c r="F1074" s="23" t="s">
        <v>78</v>
      </c>
      <c r="G1074" s="24">
        <v>5</v>
      </c>
      <c r="H1074" s="40">
        <v>0</v>
      </c>
      <c r="I1074" s="25">
        <f>ROUND(ROUND(H1074,2)*ROUND(G1074,3),2)</f>
        <v>0</v>
      </c>
      <c r="O1074">
        <f>(I1074*21)/100</f>
        <v>0</v>
      </c>
      <c r="P1074" t="s">
        <v>22</v>
      </c>
    </row>
    <row r="1075" spans="1:8" ht="13.2">
      <c r="A1075" s="26" t="s">
        <v>49</v>
      </c>
      <c r="E1075" s="27" t="s">
        <v>46</v>
      </c>
      <c r="H1075" s="41"/>
    </row>
    <row r="1076" spans="1:8" ht="13.2">
      <c r="A1076" s="28" t="s">
        <v>50</v>
      </c>
      <c r="E1076" s="29" t="s">
        <v>46</v>
      </c>
      <c r="H1076" s="41"/>
    </row>
    <row r="1077" spans="1:8" ht="26.4">
      <c r="A1077" t="s">
        <v>51</v>
      </c>
      <c r="E1077" s="27" t="s">
        <v>890</v>
      </c>
      <c r="H1077" s="41"/>
    </row>
    <row r="1078" spans="1:16" ht="26.4">
      <c r="A1078" s="17" t="s">
        <v>44</v>
      </c>
      <c r="B1078" s="21" t="s">
        <v>894</v>
      </c>
      <c r="C1078" s="21" t="s">
        <v>895</v>
      </c>
      <c r="D1078" s="17" t="s">
        <v>46</v>
      </c>
      <c r="E1078" s="22" t="s">
        <v>896</v>
      </c>
      <c r="F1078" s="23" t="s">
        <v>73</v>
      </c>
      <c r="G1078" s="24">
        <v>2</v>
      </c>
      <c r="H1078" s="40">
        <v>0</v>
      </c>
      <c r="I1078" s="25">
        <f>ROUND(ROUND(H1078,2)*ROUND(G1078,3),2)</f>
        <v>0</v>
      </c>
      <c r="O1078">
        <f>(I1078*21)/100</f>
        <v>0</v>
      </c>
      <c r="P1078" t="s">
        <v>22</v>
      </c>
    </row>
    <row r="1079" spans="1:8" ht="13.2">
      <c r="A1079" s="26" t="s">
        <v>49</v>
      </c>
      <c r="E1079" s="27" t="s">
        <v>46</v>
      </c>
      <c r="H1079" s="41"/>
    </row>
    <row r="1080" spans="1:8" ht="13.2">
      <c r="A1080" s="28" t="s">
        <v>50</v>
      </c>
      <c r="E1080" s="29" t="s">
        <v>46</v>
      </c>
      <c r="H1080" s="41"/>
    </row>
    <row r="1081" spans="1:8" ht="79.2">
      <c r="A1081" t="s">
        <v>51</v>
      </c>
      <c r="E1081" s="27" t="s">
        <v>897</v>
      </c>
      <c r="H1081" s="41"/>
    </row>
    <row r="1082" spans="1:16" ht="13.2">
      <c r="A1082" s="17" t="s">
        <v>44</v>
      </c>
      <c r="B1082" s="21" t="s">
        <v>898</v>
      </c>
      <c r="C1082" s="21" t="s">
        <v>899</v>
      </c>
      <c r="D1082" s="17" t="s">
        <v>28</v>
      </c>
      <c r="E1082" s="22" t="s">
        <v>900</v>
      </c>
      <c r="F1082" s="23" t="s">
        <v>48</v>
      </c>
      <c r="G1082" s="24">
        <v>1</v>
      </c>
      <c r="H1082" s="40">
        <v>0</v>
      </c>
      <c r="I1082" s="25">
        <f>ROUND(ROUND(H1082,2)*ROUND(G1082,3),2)</f>
        <v>0</v>
      </c>
      <c r="O1082">
        <f>(I1082*21)/100</f>
        <v>0</v>
      </c>
      <c r="P1082" t="s">
        <v>22</v>
      </c>
    </row>
    <row r="1083" spans="1:8" ht="13.2">
      <c r="A1083" s="26" t="s">
        <v>49</v>
      </c>
      <c r="E1083" s="27" t="s">
        <v>46</v>
      </c>
      <c r="H1083" s="41"/>
    </row>
    <row r="1084" spans="1:8" ht="13.2">
      <c r="A1084" s="28" t="s">
        <v>50</v>
      </c>
      <c r="E1084" s="29" t="s">
        <v>46</v>
      </c>
      <c r="H1084" s="41"/>
    </row>
    <row r="1085" spans="1:8" ht="79.2">
      <c r="A1085" t="s">
        <v>51</v>
      </c>
      <c r="E1085" s="27" t="s">
        <v>901</v>
      </c>
      <c r="H1085" s="41"/>
    </row>
    <row r="1086" spans="1:16" ht="13.2">
      <c r="A1086" s="17" t="s">
        <v>44</v>
      </c>
      <c r="B1086" s="21" t="s">
        <v>902</v>
      </c>
      <c r="C1086" s="21" t="s">
        <v>899</v>
      </c>
      <c r="D1086" s="17" t="s">
        <v>22</v>
      </c>
      <c r="E1086" s="22" t="s">
        <v>903</v>
      </c>
      <c r="F1086" s="23" t="s">
        <v>48</v>
      </c>
      <c r="G1086" s="24">
        <v>1</v>
      </c>
      <c r="H1086" s="40">
        <v>0</v>
      </c>
      <c r="I1086" s="25">
        <f>ROUND(ROUND(H1086,2)*ROUND(G1086,3),2)</f>
        <v>0</v>
      </c>
      <c r="O1086">
        <f>(I1086*21)/100</f>
        <v>0</v>
      </c>
      <c r="P1086" t="s">
        <v>22</v>
      </c>
    </row>
    <row r="1087" spans="1:8" ht="13.2">
      <c r="A1087" s="26" t="s">
        <v>49</v>
      </c>
      <c r="E1087" s="27" t="s">
        <v>46</v>
      </c>
      <c r="H1087" s="41"/>
    </row>
    <row r="1088" spans="1:8" ht="13.2">
      <c r="A1088" s="28" t="s">
        <v>50</v>
      </c>
      <c r="E1088" s="29" t="s">
        <v>46</v>
      </c>
      <c r="H1088" s="41"/>
    </row>
    <row r="1089" spans="1:8" ht="79.2">
      <c r="A1089" t="s">
        <v>51</v>
      </c>
      <c r="E1089" s="27" t="s">
        <v>904</v>
      </c>
      <c r="H1089" s="41"/>
    </row>
    <row r="1090" spans="1:16" ht="13.2">
      <c r="A1090" s="17" t="s">
        <v>44</v>
      </c>
      <c r="B1090" s="21" t="s">
        <v>905</v>
      </c>
      <c r="C1090" s="21" t="s">
        <v>906</v>
      </c>
      <c r="D1090" s="17" t="s">
        <v>28</v>
      </c>
      <c r="E1090" s="22" t="s">
        <v>907</v>
      </c>
      <c r="F1090" s="23" t="s">
        <v>48</v>
      </c>
      <c r="G1090" s="24">
        <v>1</v>
      </c>
      <c r="H1090" s="40">
        <v>0</v>
      </c>
      <c r="I1090" s="25">
        <f>ROUND(ROUND(H1090,2)*ROUND(G1090,3),2)</f>
        <v>0</v>
      </c>
      <c r="O1090">
        <f>(I1090*21)/100</f>
        <v>0</v>
      </c>
      <c r="P1090" t="s">
        <v>22</v>
      </c>
    </row>
    <row r="1091" spans="1:8" ht="13.2">
      <c r="A1091" s="26" t="s">
        <v>49</v>
      </c>
      <c r="E1091" s="27" t="s">
        <v>46</v>
      </c>
      <c r="H1091" s="41"/>
    </row>
    <row r="1092" spans="1:8" ht="13.2">
      <c r="A1092" s="28" t="s">
        <v>50</v>
      </c>
      <c r="E1092" s="29" t="s">
        <v>46</v>
      </c>
      <c r="H1092" s="41"/>
    </row>
    <row r="1093" spans="1:8" ht="79.2">
      <c r="A1093" t="s">
        <v>51</v>
      </c>
      <c r="E1093" s="27" t="s">
        <v>901</v>
      </c>
      <c r="H1093" s="41"/>
    </row>
    <row r="1094" spans="1:16" ht="13.2">
      <c r="A1094" s="17" t="s">
        <v>44</v>
      </c>
      <c r="B1094" s="21" t="s">
        <v>908</v>
      </c>
      <c r="C1094" s="21" t="s">
        <v>906</v>
      </c>
      <c r="D1094" s="17" t="s">
        <v>22</v>
      </c>
      <c r="E1094" s="22" t="s">
        <v>909</v>
      </c>
      <c r="F1094" s="23" t="s">
        <v>48</v>
      </c>
      <c r="G1094" s="24">
        <v>1</v>
      </c>
      <c r="H1094" s="40">
        <v>0</v>
      </c>
      <c r="I1094" s="25">
        <f>ROUND(ROUND(H1094,2)*ROUND(G1094,3),2)</f>
        <v>0</v>
      </c>
      <c r="O1094">
        <f>(I1094*21)/100</f>
        <v>0</v>
      </c>
      <c r="P1094" t="s">
        <v>22</v>
      </c>
    </row>
    <row r="1095" spans="1:8" ht="13.2">
      <c r="A1095" s="26" t="s">
        <v>49</v>
      </c>
      <c r="E1095" s="27" t="s">
        <v>46</v>
      </c>
      <c r="H1095" s="41"/>
    </row>
    <row r="1096" spans="1:8" ht="13.2">
      <c r="A1096" s="28" t="s">
        <v>50</v>
      </c>
      <c r="E1096" s="29" t="s">
        <v>46</v>
      </c>
      <c r="H1096" s="41"/>
    </row>
    <row r="1097" spans="1:8" ht="79.2">
      <c r="A1097" t="s">
        <v>51</v>
      </c>
      <c r="E1097" s="27" t="s">
        <v>904</v>
      </c>
      <c r="H1097" s="41"/>
    </row>
    <row r="1098" spans="1:16" ht="13.2">
      <c r="A1098" s="17" t="s">
        <v>44</v>
      </c>
      <c r="B1098" s="21" t="s">
        <v>910</v>
      </c>
      <c r="C1098" s="21" t="s">
        <v>911</v>
      </c>
      <c r="D1098" s="17" t="s">
        <v>28</v>
      </c>
      <c r="E1098" s="22" t="s">
        <v>912</v>
      </c>
      <c r="F1098" s="23" t="s">
        <v>48</v>
      </c>
      <c r="G1098" s="24">
        <v>1</v>
      </c>
      <c r="H1098" s="40">
        <v>0</v>
      </c>
      <c r="I1098" s="25">
        <f>ROUND(ROUND(H1098,2)*ROUND(G1098,3),2)</f>
        <v>0</v>
      </c>
      <c r="O1098">
        <f>(I1098*21)/100</f>
        <v>0</v>
      </c>
      <c r="P1098" t="s">
        <v>22</v>
      </c>
    </row>
    <row r="1099" spans="1:8" ht="13.2">
      <c r="A1099" s="26" t="s">
        <v>49</v>
      </c>
      <c r="E1099" s="27" t="s">
        <v>46</v>
      </c>
      <c r="H1099" s="41"/>
    </row>
    <row r="1100" spans="1:8" ht="13.2">
      <c r="A1100" s="28" t="s">
        <v>50</v>
      </c>
      <c r="E1100" s="29" t="s">
        <v>46</v>
      </c>
      <c r="H1100" s="41"/>
    </row>
    <row r="1101" spans="1:8" ht="79.2">
      <c r="A1101" t="s">
        <v>51</v>
      </c>
      <c r="E1101" s="27" t="s">
        <v>901</v>
      </c>
      <c r="H1101" s="41"/>
    </row>
    <row r="1102" spans="1:16" ht="13.2">
      <c r="A1102" s="17" t="s">
        <v>44</v>
      </c>
      <c r="B1102" s="21" t="s">
        <v>913</v>
      </c>
      <c r="C1102" s="21" t="s">
        <v>911</v>
      </c>
      <c r="D1102" s="17" t="s">
        <v>22</v>
      </c>
      <c r="E1102" s="22" t="s">
        <v>914</v>
      </c>
      <c r="F1102" s="23" t="s">
        <v>48</v>
      </c>
      <c r="G1102" s="24">
        <v>1</v>
      </c>
      <c r="H1102" s="40">
        <v>0</v>
      </c>
      <c r="I1102" s="25">
        <f>ROUND(ROUND(H1102,2)*ROUND(G1102,3),2)</f>
        <v>0</v>
      </c>
      <c r="O1102">
        <f>(I1102*21)/100</f>
        <v>0</v>
      </c>
      <c r="P1102" t="s">
        <v>22</v>
      </c>
    </row>
    <row r="1103" spans="1:8" ht="13.2">
      <c r="A1103" s="26" t="s">
        <v>49</v>
      </c>
      <c r="E1103" s="27" t="s">
        <v>46</v>
      </c>
      <c r="H1103" s="41"/>
    </row>
    <row r="1104" spans="1:8" ht="13.2">
      <c r="A1104" s="28" t="s">
        <v>50</v>
      </c>
      <c r="E1104" s="29" t="s">
        <v>46</v>
      </c>
      <c r="H1104" s="41"/>
    </row>
    <row r="1105" spans="1:8" ht="79.2">
      <c r="A1105" t="s">
        <v>51</v>
      </c>
      <c r="E1105" s="27" t="s">
        <v>904</v>
      </c>
      <c r="H1105" s="41"/>
    </row>
    <row r="1106" spans="1:16" ht="13.2">
      <c r="A1106" s="17" t="s">
        <v>44</v>
      </c>
      <c r="B1106" s="21" t="s">
        <v>915</v>
      </c>
      <c r="C1106" s="21" t="s">
        <v>916</v>
      </c>
      <c r="D1106" s="17" t="s">
        <v>28</v>
      </c>
      <c r="E1106" s="22" t="s">
        <v>917</v>
      </c>
      <c r="F1106" s="23" t="s">
        <v>48</v>
      </c>
      <c r="G1106" s="24">
        <v>1</v>
      </c>
      <c r="H1106" s="40">
        <v>0</v>
      </c>
      <c r="I1106" s="25">
        <f>ROUND(ROUND(H1106,2)*ROUND(G1106,3),2)</f>
        <v>0</v>
      </c>
      <c r="O1106">
        <f>(I1106*21)/100</f>
        <v>0</v>
      </c>
      <c r="P1106" t="s">
        <v>22</v>
      </c>
    </row>
    <row r="1107" spans="1:8" ht="13.2">
      <c r="A1107" s="26" t="s">
        <v>49</v>
      </c>
      <c r="E1107" s="27" t="s">
        <v>46</v>
      </c>
      <c r="H1107" s="41"/>
    </row>
    <row r="1108" spans="1:8" ht="13.2">
      <c r="A1108" s="28" t="s">
        <v>50</v>
      </c>
      <c r="E1108" s="29" t="s">
        <v>46</v>
      </c>
      <c r="H1108" s="41"/>
    </row>
    <row r="1109" spans="1:8" ht="79.2">
      <c r="A1109" t="s">
        <v>51</v>
      </c>
      <c r="E1109" s="27" t="s">
        <v>901</v>
      </c>
      <c r="H1109" s="41"/>
    </row>
    <row r="1110" spans="1:16" ht="13.2">
      <c r="A1110" s="17" t="s">
        <v>44</v>
      </c>
      <c r="B1110" s="21" t="s">
        <v>918</v>
      </c>
      <c r="C1110" s="21" t="s">
        <v>916</v>
      </c>
      <c r="D1110" s="17" t="s">
        <v>22</v>
      </c>
      <c r="E1110" s="22" t="s">
        <v>919</v>
      </c>
      <c r="F1110" s="23" t="s">
        <v>48</v>
      </c>
      <c r="G1110" s="24">
        <v>1</v>
      </c>
      <c r="H1110" s="40">
        <v>0</v>
      </c>
      <c r="I1110" s="25">
        <f>ROUND(ROUND(H1110,2)*ROUND(G1110,3),2)</f>
        <v>0</v>
      </c>
      <c r="O1110">
        <f>(I1110*21)/100</f>
        <v>0</v>
      </c>
      <c r="P1110" t="s">
        <v>22</v>
      </c>
    </row>
    <row r="1111" spans="1:8" ht="13.2">
      <c r="A1111" s="26" t="s">
        <v>49</v>
      </c>
      <c r="E1111" s="27" t="s">
        <v>46</v>
      </c>
      <c r="H1111" s="41"/>
    </row>
    <row r="1112" spans="1:8" ht="13.2">
      <c r="A1112" s="28" t="s">
        <v>50</v>
      </c>
      <c r="E1112" s="29" t="s">
        <v>46</v>
      </c>
      <c r="H1112" s="41"/>
    </row>
    <row r="1113" spans="1:8" ht="79.2">
      <c r="A1113" t="s">
        <v>51</v>
      </c>
      <c r="E1113" s="27" t="s">
        <v>904</v>
      </c>
      <c r="H1113" s="41"/>
    </row>
    <row r="1114" spans="1:16" ht="26.4">
      <c r="A1114" s="17" t="s">
        <v>44</v>
      </c>
      <c r="B1114" s="21" t="s">
        <v>920</v>
      </c>
      <c r="C1114" s="21" t="s">
        <v>921</v>
      </c>
      <c r="D1114" s="17" t="s">
        <v>28</v>
      </c>
      <c r="E1114" s="22" t="s">
        <v>922</v>
      </c>
      <c r="F1114" s="23" t="s">
        <v>73</v>
      </c>
      <c r="G1114" s="24">
        <v>1</v>
      </c>
      <c r="H1114" s="40">
        <v>0</v>
      </c>
      <c r="I1114" s="25">
        <f>ROUND(ROUND(H1114,2)*ROUND(G1114,3),2)</f>
        <v>0</v>
      </c>
      <c r="O1114">
        <f>(I1114*21)/100</f>
        <v>0</v>
      </c>
      <c r="P1114" t="s">
        <v>22</v>
      </c>
    </row>
    <row r="1115" spans="1:8" ht="13.2">
      <c r="A1115" s="26" t="s">
        <v>49</v>
      </c>
      <c r="E1115" s="27" t="s">
        <v>46</v>
      </c>
      <c r="H1115" s="41"/>
    </row>
    <row r="1116" spans="1:8" ht="13.2">
      <c r="A1116" s="28" t="s">
        <v>50</v>
      </c>
      <c r="E1116" s="29" t="s">
        <v>46</v>
      </c>
      <c r="H1116" s="41"/>
    </row>
    <row r="1117" spans="1:8" ht="79.2">
      <c r="A1117" t="s">
        <v>51</v>
      </c>
      <c r="E1117" s="27" t="s">
        <v>923</v>
      </c>
      <c r="H1117" s="41"/>
    </row>
    <row r="1118" spans="1:16" ht="26.4">
      <c r="A1118" s="17" t="s">
        <v>44</v>
      </c>
      <c r="B1118" s="21" t="s">
        <v>924</v>
      </c>
      <c r="C1118" s="21" t="s">
        <v>925</v>
      </c>
      <c r="D1118" s="17" t="s">
        <v>28</v>
      </c>
      <c r="E1118" s="22" t="s">
        <v>926</v>
      </c>
      <c r="F1118" s="23" t="s">
        <v>62</v>
      </c>
      <c r="G1118" s="24">
        <v>2</v>
      </c>
      <c r="H1118" s="40">
        <v>0</v>
      </c>
      <c r="I1118" s="25">
        <f>ROUND(ROUND(H1118,2)*ROUND(G1118,3),2)</f>
        <v>0</v>
      </c>
      <c r="O1118">
        <f>(I1118*21)/100</f>
        <v>0</v>
      </c>
      <c r="P1118" t="s">
        <v>22</v>
      </c>
    </row>
    <row r="1119" spans="1:8" ht="13.2">
      <c r="A1119" s="26" t="s">
        <v>49</v>
      </c>
      <c r="E1119" s="27" t="s">
        <v>46</v>
      </c>
      <c r="H1119" s="41"/>
    </row>
    <row r="1120" spans="1:8" ht="13.2">
      <c r="A1120" s="28" t="s">
        <v>50</v>
      </c>
      <c r="E1120" s="29" t="s">
        <v>46</v>
      </c>
      <c r="H1120" s="41"/>
    </row>
    <row r="1121" spans="1:8" ht="39.6">
      <c r="A1121" t="s">
        <v>51</v>
      </c>
      <c r="E1121" s="27" t="s">
        <v>927</v>
      </c>
      <c r="H1121" s="41"/>
    </row>
    <row r="1122" spans="1:16" ht="26.4">
      <c r="A1122" s="17" t="s">
        <v>44</v>
      </c>
      <c r="B1122" s="21" t="s">
        <v>928</v>
      </c>
      <c r="C1122" s="21" t="s">
        <v>929</v>
      </c>
      <c r="D1122" s="17" t="s">
        <v>28</v>
      </c>
      <c r="E1122" s="22" t="s">
        <v>930</v>
      </c>
      <c r="F1122" s="23" t="s">
        <v>62</v>
      </c>
      <c r="G1122" s="24">
        <v>2</v>
      </c>
      <c r="H1122" s="40">
        <v>0</v>
      </c>
      <c r="I1122" s="25">
        <f>ROUND(ROUND(H1122,2)*ROUND(G1122,3),2)</f>
        <v>0</v>
      </c>
      <c r="O1122">
        <f>(I1122*21)/100</f>
        <v>0</v>
      </c>
      <c r="P1122" t="s">
        <v>22</v>
      </c>
    </row>
    <row r="1123" spans="1:8" ht="13.2">
      <c r="A1123" s="26" t="s">
        <v>49</v>
      </c>
      <c r="E1123" s="27" t="s">
        <v>46</v>
      </c>
      <c r="H1123" s="41"/>
    </row>
    <row r="1124" spans="1:8" ht="13.2">
      <c r="A1124" s="28" t="s">
        <v>50</v>
      </c>
      <c r="E1124" s="29" t="s">
        <v>46</v>
      </c>
      <c r="H1124" s="41"/>
    </row>
    <row r="1125" spans="1:8" ht="39.6">
      <c r="A1125" t="s">
        <v>51</v>
      </c>
      <c r="E1125" s="27" t="s">
        <v>927</v>
      </c>
      <c r="H1125" s="41"/>
    </row>
    <row r="1126" spans="1:16" ht="13.2">
      <c r="A1126" s="17" t="s">
        <v>44</v>
      </c>
      <c r="B1126" s="21" t="s">
        <v>931</v>
      </c>
      <c r="C1126" s="21" t="s">
        <v>932</v>
      </c>
      <c r="D1126" s="17" t="s">
        <v>28</v>
      </c>
      <c r="E1126" s="22" t="s">
        <v>933</v>
      </c>
      <c r="F1126" s="23" t="s">
        <v>73</v>
      </c>
      <c r="G1126" s="24">
        <v>2</v>
      </c>
      <c r="H1126" s="40">
        <v>0</v>
      </c>
      <c r="I1126" s="25">
        <f>ROUND(ROUND(H1126,2)*ROUND(G1126,3),2)</f>
        <v>0</v>
      </c>
      <c r="O1126">
        <f>(I1126*21)/100</f>
        <v>0</v>
      </c>
      <c r="P1126" t="s">
        <v>22</v>
      </c>
    </row>
    <row r="1127" spans="1:8" ht="13.2">
      <c r="A1127" s="26" t="s">
        <v>49</v>
      </c>
      <c r="E1127" s="27" t="s">
        <v>46</v>
      </c>
      <c r="H1127" s="41"/>
    </row>
    <row r="1128" spans="1:8" ht="13.2">
      <c r="A1128" s="28" t="s">
        <v>50</v>
      </c>
      <c r="E1128" s="29" t="s">
        <v>46</v>
      </c>
      <c r="H1128" s="41"/>
    </row>
    <row r="1129" spans="1:8" ht="66">
      <c r="A1129" t="s">
        <v>51</v>
      </c>
      <c r="E1129" s="27" t="s">
        <v>934</v>
      </c>
      <c r="H1129" s="41"/>
    </row>
    <row r="1130" spans="1:16" ht="13.2">
      <c r="A1130" s="17" t="s">
        <v>44</v>
      </c>
      <c r="B1130" s="21" t="s">
        <v>935</v>
      </c>
      <c r="C1130" s="21" t="s">
        <v>932</v>
      </c>
      <c r="D1130" s="17" t="s">
        <v>22</v>
      </c>
      <c r="E1130" s="22" t="s">
        <v>936</v>
      </c>
      <c r="F1130" s="23" t="s">
        <v>73</v>
      </c>
      <c r="G1130" s="24">
        <v>2</v>
      </c>
      <c r="H1130" s="40">
        <v>0</v>
      </c>
      <c r="I1130" s="25">
        <f>ROUND(ROUND(H1130,2)*ROUND(G1130,3),2)</f>
        <v>0</v>
      </c>
      <c r="O1130">
        <f>(I1130*21)/100</f>
        <v>0</v>
      </c>
      <c r="P1130" t="s">
        <v>22</v>
      </c>
    </row>
    <row r="1131" spans="1:8" ht="13.2">
      <c r="A1131" s="26" t="s">
        <v>49</v>
      </c>
      <c r="E1131" s="27" t="s">
        <v>46</v>
      </c>
      <c r="H1131" s="41"/>
    </row>
    <row r="1132" spans="1:8" ht="13.2">
      <c r="A1132" s="28" t="s">
        <v>50</v>
      </c>
      <c r="E1132" s="29" t="s">
        <v>46</v>
      </c>
      <c r="H1132" s="41"/>
    </row>
    <row r="1133" spans="1:8" ht="66">
      <c r="A1133" t="s">
        <v>51</v>
      </c>
      <c r="E1133" s="27" t="s">
        <v>934</v>
      </c>
      <c r="H1133" s="41"/>
    </row>
    <row r="1134" spans="1:16" ht="13.2">
      <c r="A1134" s="17" t="s">
        <v>44</v>
      </c>
      <c r="B1134" s="21" t="s">
        <v>937</v>
      </c>
      <c r="C1134" s="21" t="s">
        <v>938</v>
      </c>
      <c r="D1134" s="17" t="s">
        <v>46</v>
      </c>
      <c r="E1134" s="22" t="s">
        <v>939</v>
      </c>
      <c r="F1134" s="23" t="s">
        <v>62</v>
      </c>
      <c r="G1134" s="24">
        <v>5</v>
      </c>
      <c r="H1134" s="40">
        <v>0</v>
      </c>
      <c r="I1134" s="25">
        <f>ROUND(ROUND(H1134,2)*ROUND(G1134,3),2)</f>
        <v>0</v>
      </c>
      <c r="O1134">
        <f>(I1134*21)/100</f>
        <v>0</v>
      </c>
      <c r="P1134" t="s">
        <v>22</v>
      </c>
    </row>
    <row r="1135" spans="1:8" ht="13.2">
      <c r="A1135" s="26" t="s">
        <v>49</v>
      </c>
      <c r="E1135" s="27" t="s">
        <v>46</v>
      </c>
      <c r="H1135" s="41"/>
    </row>
    <row r="1136" spans="1:8" ht="13.2">
      <c r="A1136" s="28" t="s">
        <v>50</v>
      </c>
      <c r="E1136" s="29" t="s">
        <v>46</v>
      </c>
      <c r="H1136" s="41"/>
    </row>
    <row r="1137" spans="1:8" ht="52.8">
      <c r="A1137" t="s">
        <v>51</v>
      </c>
      <c r="E1137" s="27" t="s">
        <v>940</v>
      </c>
      <c r="H1137" s="41"/>
    </row>
    <row r="1138" ht="12.75" customHeight="1">
      <c r="H1138" s="41"/>
    </row>
    <row r="1139" ht="12.75" customHeight="1">
      <c r="H1139" s="41"/>
    </row>
    <row r="1140" ht="12.75" customHeight="1">
      <c r="H1140" s="41"/>
    </row>
    <row r="1141" ht="12.75" customHeight="1">
      <c r="H1141" s="41"/>
    </row>
    <row r="1142" ht="12.75" customHeight="1">
      <c r="H1142" s="41"/>
    </row>
    <row r="1143" ht="12.75" customHeight="1">
      <c r="H1143" s="41"/>
    </row>
    <row r="1144" ht="12.75" customHeight="1">
      <c r="H1144" s="41"/>
    </row>
    <row r="1145" ht="12.75" customHeight="1">
      <c r="H1145" s="41"/>
    </row>
    <row r="1146" ht="12.75" customHeight="1">
      <c r="H1146" s="41"/>
    </row>
    <row r="1147" ht="12.75" customHeight="1">
      <c r="H1147" s="41"/>
    </row>
    <row r="1148" ht="12.75" customHeight="1">
      <c r="H1148" s="41"/>
    </row>
    <row r="1149" ht="12.75" customHeight="1">
      <c r="H1149" s="41"/>
    </row>
    <row r="1150" ht="12.75" customHeight="1">
      <c r="H1150" s="41"/>
    </row>
    <row r="1151" ht="12.75" customHeight="1">
      <c r="H1151" s="41"/>
    </row>
    <row r="1152" ht="12.75" customHeight="1">
      <c r="H1152" s="41"/>
    </row>
    <row r="1153" ht="12.75" customHeight="1">
      <c r="H1153" s="41"/>
    </row>
    <row r="1154" ht="12.75" customHeight="1">
      <c r="H1154" s="41"/>
    </row>
    <row r="1155" ht="12.75" customHeight="1">
      <c r="H1155" s="41"/>
    </row>
    <row r="1156" ht="12.75" customHeight="1">
      <c r="H1156" s="41"/>
    </row>
    <row r="1157" ht="12.75" customHeight="1">
      <c r="H1157" s="41"/>
    </row>
    <row r="1158" ht="12.75" customHeight="1">
      <c r="H1158" s="41"/>
    </row>
    <row r="1159" ht="12.75" customHeight="1">
      <c r="H1159" s="41"/>
    </row>
    <row r="1160" ht="12.75" customHeight="1">
      <c r="H1160" s="41"/>
    </row>
    <row r="1161" ht="12.75" customHeight="1">
      <c r="H1161" s="41"/>
    </row>
    <row r="1162" ht="12.75" customHeight="1">
      <c r="H1162" s="41"/>
    </row>
    <row r="1163" ht="12.75" customHeight="1">
      <c r="H1163" s="41"/>
    </row>
    <row r="1164" ht="12.75" customHeight="1">
      <c r="H1164" s="41"/>
    </row>
    <row r="1165" ht="12.75" customHeight="1">
      <c r="H1165" s="41"/>
    </row>
    <row r="1166" ht="12.75" customHeight="1">
      <c r="H1166" s="41"/>
    </row>
    <row r="1167" ht="12.75" customHeight="1">
      <c r="H1167" s="41"/>
    </row>
    <row r="1168" ht="12.75" customHeight="1">
      <c r="H1168" s="41"/>
    </row>
    <row r="1169" ht="12.75" customHeight="1">
      <c r="H1169" s="41"/>
    </row>
    <row r="1170" ht="12.75" customHeight="1">
      <c r="H1170" s="41"/>
    </row>
    <row r="1171" ht="12.75" customHeight="1">
      <c r="H1171" s="41"/>
    </row>
    <row r="1172" ht="12.75" customHeight="1">
      <c r="H1172" s="41"/>
    </row>
    <row r="1173" ht="12.75" customHeight="1">
      <c r="H1173" s="41"/>
    </row>
    <row r="1174" ht="12.75" customHeight="1">
      <c r="H1174" s="41"/>
    </row>
    <row r="1175" ht="12.75" customHeight="1">
      <c r="H1175" s="41"/>
    </row>
    <row r="1176" ht="12.75" customHeight="1">
      <c r="H1176" s="41"/>
    </row>
    <row r="1177" ht="12.75" customHeight="1">
      <c r="H1177" s="41"/>
    </row>
    <row r="1178" ht="12.75" customHeight="1">
      <c r="H1178" s="41"/>
    </row>
    <row r="1179" ht="12.75" customHeight="1">
      <c r="H1179" s="41"/>
    </row>
    <row r="1180" ht="12.75" customHeight="1">
      <c r="H1180" s="41"/>
    </row>
    <row r="1181" ht="12.75" customHeight="1">
      <c r="H1181" s="41"/>
    </row>
    <row r="1182" ht="12.75" customHeight="1">
      <c r="H1182" s="41"/>
    </row>
    <row r="1183" ht="12.75" customHeight="1">
      <c r="H1183" s="41"/>
    </row>
    <row r="1184" ht="12.75" customHeight="1">
      <c r="H1184" s="41"/>
    </row>
    <row r="1185" ht="12.75" customHeight="1">
      <c r="H1185" s="41"/>
    </row>
    <row r="1186" ht="12.75" customHeight="1">
      <c r="H1186" s="41"/>
    </row>
    <row r="1187" ht="12.75" customHeight="1">
      <c r="H1187" s="41"/>
    </row>
    <row r="1188" ht="12.75" customHeight="1">
      <c r="H1188" s="41"/>
    </row>
    <row r="1189" ht="12.75" customHeight="1">
      <c r="H1189" s="41"/>
    </row>
    <row r="1190" ht="12.75" customHeight="1">
      <c r="H1190" s="41"/>
    </row>
    <row r="1191" ht="12.75" customHeight="1">
      <c r="H1191" s="41"/>
    </row>
    <row r="1192" ht="12.75" customHeight="1">
      <c r="H1192" s="41"/>
    </row>
    <row r="1193" ht="12.75" customHeight="1">
      <c r="H1193" s="41"/>
    </row>
    <row r="1194" ht="12.75" customHeight="1">
      <c r="H1194" s="41"/>
    </row>
    <row r="1195" ht="12.75" customHeight="1">
      <c r="H1195" s="41"/>
    </row>
    <row r="1196" ht="12.75" customHeight="1">
      <c r="H1196" s="41"/>
    </row>
    <row r="1197" ht="12.75" customHeight="1">
      <c r="H1197" s="41"/>
    </row>
    <row r="1198" ht="12.75" customHeight="1">
      <c r="H1198" s="41"/>
    </row>
    <row r="1199" ht="12.75" customHeight="1">
      <c r="H1199" s="41"/>
    </row>
    <row r="1200" ht="12.75" customHeight="1">
      <c r="H1200" s="41"/>
    </row>
    <row r="1201" ht="12.75" customHeight="1">
      <c r="H1201" s="41"/>
    </row>
    <row r="1202" ht="12.75" customHeight="1">
      <c r="H1202" s="41"/>
    </row>
    <row r="1203" ht="12.75" customHeight="1">
      <c r="H1203" s="41"/>
    </row>
    <row r="1204" ht="12.75" customHeight="1">
      <c r="H1204" s="41"/>
    </row>
    <row r="1205" ht="12.75" customHeight="1">
      <c r="H1205" s="41"/>
    </row>
    <row r="1206" ht="12.75" customHeight="1">
      <c r="H1206" s="41"/>
    </row>
    <row r="1207" ht="12.75" customHeight="1">
      <c r="H1207" s="41"/>
    </row>
    <row r="1208" ht="12.75" customHeight="1">
      <c r="H1208" s="41"/>
    </row>
    <row r="1209" ht="12.75" customHeight="1">
      <c r="H1209" s="41"/>
    </row>
    <row r="1210" ht="12.75" customHeight="1">
      <c r="H1210" s="41"/>
    </row>
    <row r="1211" ht="12.75" customHeight="1">
      <c r="H1211" s="41"/>
    </row>
    <row r="1212" ht="12.75" customHeight="1">
      <c r="H1212" s="41"/>
    </row>
    <row r="1213" ht="12.75" customHeight="1">
      <c r="H1213" s="41"/>
    </row>
    <row r="1214" ht="12.75" customHeight="1">
      <c r="H1214" s="41"/>
    </row>
    <row r="1215" ht="12.75" customHeight="1">
      <c r="H1215" s="41"/>
    </row>
    <row r="1216" ht="12.75" customHeight="1">
      <c r="H1216" s="41"/>
    </row>
    <row r="1217" ht="12.75" customHeight="1">
      <c r="H1217" s="41"/>
    </row>
    <row r="1218" ht="12.75" customHeight="1">
      <c r="H1218" s="41"/>
    </row>
    <row r="1219" ht="12.75" customHeight="1">
      <c r="H1219" s="41"/>
    </row>
    <row r="1220" ht="12.75" customHeight="1">
      <c r="H1220" s="41"/>
    </row>
    <row r="1221" ht="12.75" customHeight="1">
      <c r="H1221" s="41"/>
    </row>
    <row r="1222" ht="12.75" customHeight="1">
      <c r="H1222" s="41"/>
    </row>
    <row r="1223" ht="12.75" customHeight="1">
      <c r="H1223" s="41"/>
    </row>
    <row r="1224" ht="12.75" customHeight="1">
      <c r="H1224" s="41"/>
    </row>
    <row r="1225" ht="12.75" customHeight="1">
      <c r="H1225" s="41"/>
    </row>
    <row r="1226" ht="12.75" customHeight="1">
      <c r="H1226" s="41"/>
    </row>
    <row r="1227" ht="12.75" customHeight="1">
      <c r="H1227" s="41"/>
    </row>
    <row r="1228" ht="12.75" customHeight="1">
      <c r="H1228" s="41"/>
    </row>
    <row r="1229" ht="12.75" customHeight="1">
      <c r="H1229" s="41"/>
    </row>
    <row r="1230" ht="12.75" customHeight="1">
      <c r="H1230" s="41"/>
    </row>
    <row r="1231" ht="12.75" customHeight="1">
      <c r="H1231" s="41"/>
    </row>
    <row r="1232" ht="12.75" customHeight="1">
      <c r="H1232" s="41"/>
    </row>
    <row r="1233" ht="12.75" customHeight="1">
      <c r="H1233" s="41"/>
    </row>
    <row r="1234" ht="12.75" customHeight="1">
      <c r="H1234" s="41"/>
    </row>
    <row r="1235" ht="12.75" customHeight="1">
      <c r="H1235" s="41"/>
    </row>
    <row r="1236" ht="12.75" customHeight="1">
      <c r="H1236" s="41"/>
    </row>
    <row r="1237" ht="12.75" customHeight="1">
      <c r="H1237" s="41"/>
    </row>
    <row r="1238" ht="12.75" customHeight="1">
      <c r="H1238" s="41"/>
    </row>
    <row r="1239" ht="12.75" customHeight="1">
      <c r="H1239" s="41"/>
    </row>
    <row r="1240" ht="12.75" customHeight="1">
      <c r="H1240" s="41"/>
    </row>
    <row r="1241" ht="12.75" customHeight="1">
      <c r="H1241" s="41"/>
    </row>
    <row r="1242" ht="12.75" customHeight="1">
      <c r="H1242" s="41"/>
    </row>
    <row r="1243" ht="12.75" customHeight="1">
      <c r="H1243" s="41"/>
    </row>
    <row r="1244" ht="12.75" customHeight="1">
      <c r="H1244" s="41"/>
    </row>
    <row r="1245" ht="12.75" customHeight="1">
      <c r="H1245" s="41"/>
    </row>
    <row r="1246" ht="12.75" customHeight="1">
      <c r="H1246" s="41"/>
    </row>
    <row r="1247" ht="12.75" customHeight="1">
      <c r="H1247" s="41"/>
    </row>
    <row r="1248" ht="12.75" customHeight="1">
      <c r="H1248" s="41"/>
    </row>
    <row r="1249" ht="12.75" customHeight="1">
      <c r="H1249" s="41"/>
    </row>
    <row r="1250" ht="12.75" customHeight="1">
      <c r="H1250" s="41"/>
    </row>
    <row r="1251" ht="12.75" customHeight="1">
      <c r="H1251" s="41"/>
    </row>
    <row r="1252" ht="12.75" customHeight="1">
      <c r="H1252" s="41"/>
    </row>
    <row r="1253" ht="12.75" customHeight="1">
      <c r="H1253" s="41"/>
    </row>
    <row r="1254" ht="12.75" customHeight="1">
      <c r="H1254" s="41"/>
    </row>
    <row r="1255" ht="12.75" customHeight="1">
      <c r="H1255" s="41"/>
    </row>
    <row r="1256" ht="12.75" customHeight="1">
      <c r="H1256" s="41"/>
    </row>
    <row r="1257" ht="12.75" customHeight="1">
      <c r="H1257" s="41"/>
    </row>
    <row r="1258" ht="12.75" customHeight="1">
      <c r="H1258" s="41"/>
    </row>
    <row r="1259" ht="12.75" customHeight="1">
      <c r="H1259" s="41"/>
    </row>
    <row r="1260" ht="12.75" customHeight="1">
      <c r="H1260" s="41"/>
    </row>
    <row r="1261" ht="12.75" customHeight="1">
      <c r="H1261" s="41"/>
    </row>
    <row r="1262" ht="12.75" customHeight="1">
      <c r="H1262" s="41"/>
    </row>
    <row r="1263" ht="12.75" customHeight="1">
      <c r="H1263" s="41"/>
    </row>
    <row r="1264" ht="12.75" customHeight="1">
      <c r="H1264" s="41"/>
    </row>
    <row r="1265" ht="12.75" customHeight="1">
      <c r="H1265" s="41"/>
    </row>
    <row r="1266" ht="12.75" customHeight="1">
      <c r="H1266" s="41"/>
    </row>
    <row r="1267" ht="12.75" customHeight="1">
      <c r="H1267" s="41"/>
    </row>
    <row r="1268" ht="12.75" customHeight="1">
      <c r="H1268" s="41"/>
    </row>
    <row r="1269" ht="12.75" customHeight="1">
      <c r="H1269" s="41"/>
    </row>
    <row r="1270" ht="12.75" customHeight="1">
      <c r="H1270" s="41"/>
    </row>
    <row r="1271" ht="12.75" customHeight="1">
      <c r="H1271" s="41"/>
    </row>
    <row r="1272" ht="12.75" customHeight="1">
      <c r="H1272" s="41"/>
    </row>
    <row r="1273" ht="12.75" customHeight="1">
      <c r="H1273" s="41"/>
    </row>
    <row r="1274" ht="12.75" customHeight="1">
      <c r="H1274" s="41"/>
    </row>
    <row r="1275" ht="12.75" customHeight="1">
      <c r="H1275" s="41"/>
    </row>
    <row r="1276" ht="12.75" customHeight="1">
      <c r="H1276" s="41"/>
    </row>
    <row r="1277" ht="12.75" customHeight="1">
      <c r="H1277" s="41"/>
    </row>
    <row r="1278" ht="12.75" customHeight="1">
      <c r="H1278" s="41"/>
    </row>
    <row r="1279" ht="12.75" customHeight="1">
      <c r="H1279" s="41"/>
    </row>
    <row r="1280" ht="12.75" customHeight="1">
      <c r="H1280" s="41"/>
    </row>
    <row r="1281" ht="12.75" customHeight="1">
      <c r="H1281" s="41"/>
    </row>
    <row r="1282" ht="12.75" customHeight="1">
      <c r="H1282" s="41"/>
    </row>
    <row r="1283" ht="12.75" customHeight="1">
      <c r="H1283" s="41"/>
    </row>
    <row r="1284" ht="12.75" customHeight="1">
      <c r="H1284" s="41"/>
    </row>
    <row r="1285" ht="12.75" customHeight="1">
      <c r="H1285" s="41"/>
    </row>
    <row r="1286" ht="12.75" customHeight="1">
      <c r="H1286" s="41"/>
    </row>
    <row r="1287" ht="12.75" customHeight="1">
      <c r="H1287" s="41"/>
    </row>
    <row r="1288" ht="12.75" customHeight="1">
      <c r="H1288" s="41"/>
    </row>
    <row r="1289" ht="12.75" customHeight="1">
      <c r="H1289" s="41"/>
    </row>
    <row r="1290" ht="12.75" customHeight="1">
      <c r="H1290" s="41"/>
    </row>
    <row r="1291" ht="12.75" customHeight="1">
      <c r="H1291" s="41"/>
    </row>
    <row r="1292" ht="12.75" customHeight="1">
      <c r="H1292" s="41"/>
    </row>
    <row r="1293" ht="12.75" customHeight="1">
      <c r="H1293" s="41"/>
    </row>
    <row r="1294" ht="12.75" customHeight="1">
      <c r="H1294" s="41"/>
    </row>
    <row r="1295" ht="12.75" customHeight="1">
      <c r="H1295" s="41"/>
    </row>
    <row r="1296" ht="12.75" customHeight="1">
      <c r="H1296" s="41"/>
    </row>
    <row r="1297" ht="12.75" customHeight="1">
      <c r="H1297" s="41"/>
    </row>
    <row r="1298" ht="12.75" customHeight="1">
      <c r="H1298" s="41"/>
    </row>
    <row r="1299" ht="12.75" customHeight="1">
      <c r="H1299" s="41"/>
    </row>
    <row r="1300" ht="12.75" customHeight="1">
      <c r="H1300" s="41"/>
    </row>
    <row r="1301" ht="12.75" customHeight="1">
      <c r="H1301" s="41"/>
    </row>
    <row r="1302" ht="12.75" customHeight="1">
      <c r="H1302" s="41"/>
    </row>
    <row r="1303" ht="12.75" customHeight="1">
      <c r="H1303" s="41"/>
    </row>
    <row r="1304" ht="12.75" customHeight="1">
      <c r="H1304" s="41"/>
    </row>
    <row r="1305" ht="12.75" customHeight="1">
      <c r="H1305" s="41"/>
    </row>
    <row r="1306" ht="12.75" customHeight="1">
      <c r="H1306" s="41"/>
    </row>
    <row r="1307" ht="12.75" customHeight="1">
      <c r="H1307" s="41"/>
    </row>
    <row r="1308" ht="12.75" customHeight="1">
      <c r="H1308" s="41"/>
    </row>
    <row r="1309" ht="12.75" customHeight="1">
      <c r="H1309" s="41"/>
    </row>
    <row r="1310" ht="12.75" customHeight="1">
      <c r="H1310" s="41"/>
    </row>
    <row r="1311" ht="12.75" customHeight="1">
      <c r="H1311" s="41"/>
    </row>
    <row r="1312" ht="12.75" customHeight="1">
      <c r="H1312" s="41"/>
    </row>
    <row r="1313" ht="12.75" customHeight="1">
      <c r="H1313" s="41"/>
    </row>
    <row r="1314" ht="12.75" customHeight="1">
      <c r="H1314" s="41"/>
    </row>
    <row r="1315" ht="12.75" customHeight="1">
      <c r="H1315" s="41"/>
    </row>
    <row r="1316" ht="12.75" customHeight="1">
      <c r="H1316" s="41"/>
    </row>
    <row r="1317" ht="12.75" customHeight="1">
      <c r="H1317" s="41"/>
    </row>
    <row r="1318" ht="12.75" customHeight="1">
      <c r="H1318" s="41"/>
    </row>
    <row r="1319" ht="12.75" customHeight="1">
      <c r="H1319" s="41"/>
    </row>
    <row r="1320" ht="12.75" customHeight="1">
      <c r="H1320" s="41"/>
    </row>
    <row r="1321" ht="12.75" customHeight="1">
      <c r="H1321" s="41"/>
    </row>
    <row r="1322" ht="12.75" customHeight="1">
      <c r="H1322" s="41"/>
    </row>
    <row r="1323" ht="12.75" customHeight="1">
      <c r="H1323" s="41"/>
    </row>
    <row r="1324" ht="12.75" customHeight="1">
      <c r="H1324" s="41"/>
    </row>
    <row r="1325" ht="12.75" customHeight="1">
      <c r="H1325" s="41"/>
    </row>
    <row r="1326" ht="12.75" customHeight="1">
      <c r="H1326" s="41"/>
    </row>
    <row r="1327" ht="12.75" customHeight="1">
      <c r="H1327" s="41"/>
    </row>
    <row r="1328" ht="12.75" customHeight="1">
      <c r="H1328" s="41"/>
    </row>
    <row r="1329" ht="12.75" customHeight="1">
      <c r="H1329" s="41"/>
    </row>
    <row r="1330" ht="12.75" customHeight="1">
      <c r="H1330" s="41"/>
    </row>
    <row r="1331" ht="12.75" customHeight="1">
      <c r="H1331" s="41"/>
    </row>
    <row r="1332" ht="12.75" customHeight="1">
      <c r="H1332" s="41"/>
    </row>
    <row r="1333" ht="12.75" customHeight="1">
      <c r="H1333" s="41"/>
    </row>
    <row r="1334" ht="12.75" customHeight="1">
      <c r="H1334" s="41"/>
    </row>
    <row r="1335" ht="12.75" customHeight="1">
      <c r="H1335" s="41"/>
    </row>
    <row r="1336" ht="12.75" customHeight="1">
      <c r="H1336" s="41"/>
    </row>
    <row r="1337" ht="12.75" customHeight="1">
      <c r="H1337" s="41"/>
    </row>
    <row r="1338" ht="12.75" customHeight="1">
      <c r="H1338" s="41"/>
    </row>
    <row r="1339" ht="12.75" customHeight="1">
      <c r="H1339" s="41"/>
    </row>
    <row r="1340" ht="12.75" customHeight="1">
      <c r="H1340" s="41"/>
    </row>
    <row r="1341" ht="12.75" customHeight="1">
      <c r="H1341" s="41"/>
    </row>
    <row r="1342" ht="12.75" customHeight="1">
      <c r="H1342" s="41"/>
    </row>
    <row r="1343" ht="12.75" customHeight="1">
      <c r="H1343" s="41"/>
    </row>
    <row r="1344" ht="12.75" customHeight="1">
      <c r="H1344" s="41"/>
    </row>
    <row r="1345" ht="12.75" customHeight="1">
      <c r="H1345" s="41"/>
    </row>
    <row r="1346" ht="12.75" customHeight="1">
      <c r="H1346" s="41"/>
    </row>
    <row r="1347" ht="12.75" customHeight="1">
      <c r="H1347" s="41"/>
    </row>
    <row r="1348" ht="12.75" customHeight="1">
      <c r="H1348" s="41"/>
    </row>
    <row r="1349" ht="12.75" customHeight="1">
      <c r="H1349" s="41"/>
    </row>
    <row r="1350" ht="12.75" customHeight="1">
      <c r="H1350" s="41"/>
    </row>
    <row r="1351" ht="12.75" customHeight="1">
      <c r="H1351" s="41"/>
    </row>
    <row r="1352" ht="12.75" customHeight="1">
      <c r="H1352" s="41"/>
    </row>
    <row r="1353" ht="12.75" customHeight="1">
      <c r="H1353" s="41"/>
    </row>
    <row r="1354" ht="12.75" customHeight="1">
      <c r="H1354" s="41"/>
    </row>
    <row r="1355" ht="12.75" customHeight="1">
      <c r="H1355" s="41"/>
    </row>
    <row r="1356" ht="12.75" customHeight="1">
      <c r="H1356" s="41"/>
    </row>
    <row r="1357" ht="12.75" customHeight="1">
      <c r="H1357" s="41"/>
    </row>
    <row r="1358" ht="12.75" customHeight="1">
      <c r="H1358" s="41"/>
    </row>
    <row r="1359" ht="12.75" customHeight="1">
      <c r="H1359" s="41"/>
    </row>
    <row r="1360" ht="12.75" customHeight="1">
      <c r="H1360" s="41"/>
    </row>
    <row r="1361" ht="12.75" customHeight="1">
      <c r="H1361" s="41"/>
    </row>
    <row r="1362" ht="12.75" customHeight="1">
      <c r="H1362" s="41"/>
    </row>
    <row r="1363" ht="12.75" customHeight="1">
      <c r="H1363" s="41"/>
    </row>
    <row r="1364" ht="12.75" customHeight="1">
      <c r="H1364" s="41"/>
    </row>
    <row r="1365" ht="12.75" customHeight="1">
      <c r="H1365" s="41"/>
    </row>
    <row r="1366" ht="12.75" customHeight="1">
      <c r="H1366" s="41"/>
    </row>
    <row r="1367" ht="12.75" customHeight="1">
      <c r="H1367" s="41"/>
    </row>
    <row r="1368" ht="12.75" customHeight="1">
      <c r="H1368" s="41"/>
    </row>
    <row r="1369" ht="12.75" customHeight="1">
      <c r="H1369" s="41"/>
    </row>
    <row r="1370" ht="12.75" customHeight="1">
      <c r="H1370" s="41"/>
    </row>
    <row r="1371" ht="12.75" customHeight="1">
      <c r="H1371" s="41"/>
    </row>
    <row r="1372" ht="12.75" customHeight="1">
      <c r="H1372" s="41"/>
    </row>
    <row r="1373" ht="12.75" customHeight="1">
      <c r="H1373" s="41"/>
    </row>
    <row r="1374" ht="12.75" customHeight="1">
      <c r="H1374" s="41"/>
    </row>
    <row r="1375" ht="12.75" customHeight="1">
      <c r="H1375" s="41"/>
    </row>
    <row r="1376" ht="12.75" customHeight="1">
      <c r="H1376" s="41"/>
    </row>
    <row r="1377" ht="12.75" customHeight="1">
      <c r="H1377" s="41"/>
    </row>
    <row r="1378" ht="12.75" customHeight="1">
      <c r="H1378" s="41"/>
    </row>
    <row r="1379" ht="12.75" customHeight="1">
      <c r="H1379" s="41"/>
    </row>
    <row r="1380" ht="12.75" customHeight="1">
      <c r="H1380" s="41"/>
    </row>
    <row r="1381" ht="12.75" customHeight="1">
      <c r="H1381" s="41"/>
    </row>
    <row r="1382" ht="12.75" customHeight="1">
      <c r="H1382" s="41"/>
    </row>
    <row r="1383" ht="12.75" customHeight="1">
      <c r="H1383" s="41"/>
    </row>
    <row r="1384" ht="12.75" customHeight="1">
      <c r="H1384" s="41"/>
    </row>
    <row r="1385" ht="12.75" customHeight="1">
      <c r="H1385" s="41"/>
    </row>
    <row r="1386" ht="12.75" customHeight="1">
      <c r="H1386" s="41"/>
    </row>
    <row r="1387" ht="12.75" customHeight="1">
      <c r="H1387" s="41"/>
    </row>
    <row r="1388" ht="12.75" customHeight="1">
      <c r="H1388" s="41"/>
    </row>
    <row r="1389" ht="12.75" customHeight="1">
      <c r="H1389" s="41"/>
    </row>
    <row r="1390" ht="12.75" customHeight="1">
      <c r="H1390" s="41"/>
    </row>
    <row r="1391" ht="12.75" customHeight="1">
      <c r="H1391" s="41"/>
    </row>
    <row r="1392" ht="12.75" customHeight="1">
      <c r="H1392" s="41"/>
    </row>
    <row r="1393" ht="12.75" customHeight="1">
      <c r="H1393" s="41"/>
    </row>
    <row r="1394" ht="12.75" customHeight="1">
      <c r="H1394" s="41"/>
    </row>
    <row r="1395" ht="12.75" customHeight="1">
      <c r="H1395" s="41"/>
    </row>
    <row r="1396" ht="12.75" customHeight="1">
      <c r="H1396" s="41"/>
    </row>
    <row r="1397" ht="12.75" customHeight="1">
      <c r="H1397" s="41"/>
    </row>
    <row r="1398" ht="12.75" customHeight="1">
      <c r="H1398" s="41"/>
    </row>
    <row r="1399" ht="12.75" customHeight="1">
      <c r="H1399" s="41"/>
    </row>
    <row r="1400" ht="12.75" customHeight="1">
      <c r="H1400" s="41"/>
    </row>
    <row r="1401" ht="12.75" customHeight="1">
      <c r="H1401" s="41"/>
    </row>
    <row r="1402" ht="12.75" customHeight="1">
      <c r="H1402" s="41"/>
    </row>
    <row r="1403" ht="12.75" customHeight="1">
      <c r="H1403" s="41"/>
    </row>
    <row r="1404" ht="12.75" customHeight="1">
      <c r="H1404" s="41"/>
    </row>
    <row r="1405" ht="12.75" customHeight="1">
      <c r="H1405" s="41"/>
    </row>
    <row r="1406" ht="12.75" customHeight="1">
      <c r="H1406" s="41"/>
    </row>
    <row r="1407" ht="12.75" customHeight="1">
      <c r="H1407" s="41"/>
    </row>
    <row r="1408" ht="12.75" customHeight="1">
      <c r="H1408" s="41"/>
    </row>
    <row r="1409" ht="12.75" customHeight="1">
      <c r="H1409" s="41"/>
    </row>
    <row r="1410" ht="12.75" customHeight="1">
      <c r="H1410" s="41"/>
    </row>
    <row r="1411" ht="12.75" customHeight="1">
      <c r="H1411" s="41"/>
    </row>
    <row r="1412" ht="12.75" customHeight="1">
      <c r="H1412" s="41"/>
    </row>
    <row r="1413" ht="12.75" customHeight="1">
      <c r="H1413" s="41"/>
    </row>
    <row r="1414" ht="12.75" customHeight="1">
      <c r="H1414" s="41"/>
    </row>
    <row r="1415" ht="12.75" customHeight="1">
      <c r="H1415" s="41"/>
    </row>
    <row r="1416" ht="12.75" customHeight="1">
      <c r="H1416" s="41"/>
    </row>
    <row r="1417" ht="12.75" customHeight="1">
      <c r="H1417" s="41"/>
    </row>
    <row r="1418" ht="12.75" customHeight="1">
      <c r="H1418" s="41"/>
    </row>
    <row r="1419" ht="12.75" customHeight="1">
      <c r="H1419" s="41"/>
    </row>
    <row r="1420" ht="12.75" customHeight="1">
      <c r="H1420" s="41"/>
    </row>
    <row r="1421" ht="12.75" customHeight="1">
      <c r="H1421" s="41"/>
    </row>
    <row r="1422" ht="12.75" customHeight="1">
      <c r="H1422" s="41"/>
    </row>
    <row r="1423" ht="12.75" customHeight="1">
      <c r="H1423" s="41"/>
    </row>
    <row r="1424" ht="12.75" customHeight="1">
      <c r="H1424" s="41"/>
    </row>
    <row r="1425" ht="12.75" customHeight="1">
      <c r="H1425" s="41"/>
    </row>
    <row r="1426" ht="12.75" customHeight="1">
      <c r="H1426" s="41"/>
    </row>
    <row r="1427" ht="12.75" customHeight="1">
      <c r="H1427" s="41"/>
    </row>
    <row r="1428" ht="12.75" customHeight="1">
      <c r="H1428" s="41"/>
    </row>
    <row r="1429" ht="12.75" customHeight="1">
      <c r="H1429" s="41"/>
    </row>
    <row r="1430" ht="12.75" customHeight="1">
      <c r="H1430" s="41"/>
    </row>
    <row r="1431" ht="12.75" customHeight="1">
      <c r="H1431" s="41"/>
    </row>
    <row r="1432" ht="12.75" customHeight="1">
      <c r="H1432" s="41"/>
    </row>
    <row r="1433" ht="12.75" customHeight="1">
      <c r="H1433" s="41"/>
    </row>
    <row r="1434" ht="12.75" customHeight="1">
      <c r="H1434" s="41"/>
    </row>
    <row r="1435" ht="12.75" customHeight="1">
      <c r="H1435" s="41"/>
    </row>
    <row r="1436" ht="12.75" customHeight="1">
      <c r="H1436" s="41"/>
    </row>
    <row r="1437" ht="12.75" customHeight="1">
      <c r="H1437" s="41"/>
    </row>
    <row r="1438" ht="12.75" customHeight="1">
      <c r="H1438" s="41"/>
    </row>
    <row r="1439" ht="12.75" customHeight="1">
      <c r="H1439" s="41"/>
    </row>
    <row r="1440" ht="12.75" customHeight="1">
      <c r="H1440" s="41"/>
    </row>
    <row r="1441" ht="12.75" customHeight="1">
      <c r="H1441" s="41"/>
    </row>
    <row r="1442" ht="12.75" customHeight="1">
      <c r="H1442" s="41"/>
    </row>
    <row r="1443" ht="12.75" customHeight="1">
      <c r="H1443" s="41"/>
    </row>
    <row r="1444" ht="12.75" customHeight="1">
      <c r="H1444" s="41"/>
    </row>
    <row r="1445" ht="12.75" customHeight="1">
      <c r="H1445" s="41"/>
    </row>
    <row r="1446" ht="12.75" customHeight="1">
      <c r="H1446" s="41"/>
    </row>
    <row r="1447" ht="12.75" customHeight="1">
      <c r="H1447" s="41"/>
    </row>
    <row r="1448" ht="12.75" customHeight="1">
      <c r="H1448" s="41"/>
    </row>
    <row r="1449" ht="12.75" customHeight="1">
      <c r="H1449" s="41"/>
    </row>
    <row r="1450" ht="12.75" customHeight="1">
      <c r="H1450" s="41"/>
    </row>
    <row r="1451" ht="12.75" customHeight="1">
      <c r="H1451" s="41"/>
    </row>
    <row r="1452" ht="12.75" customHeight="1">
      <c r="H1452" s="41"/>
    </row>
    <row r="1453" ht="12.75" customHeight="1">
      <c r="H1453" s="41"/>
    </row>
    <row r="1454" ht="12.75" customHeight="1">
      <c r="H1454" s="41"/>
    </row>
    <row r="1455" ht="12.75" customHeight="1">
      <c r="H1455" s="41"/>
    </row>
    <row r="1456" ht="12.75" customHeight="1">
      <c r="H1456" s="41"/>
    </row>
    <row r="1457" ht="12.75" customHeight="1">
      <c r="H1457" s="41"/>
    </row>
    <row r="1458" ht="12.75" customHeight="1">
      <c r="H1458" s="41"/>
    </row>
    <row r="1459" ht="12.75" customHeight="1">
      <c r="H1459" s="41"/>
    </row>
    <row r="1460" ht="12.75" customHeight="1">
      <c r="H1460" s="41"/>
    </row>
    <row r="1461" ht="12.75" customHeight="1">
      <c r="H1461" s="41"/>
    </row>
    <row r="1462" ht="12.75" customHeight="1">
      <c r="H1462" s="41"/>
    </row>
    <row r="1463" ht="12.75" customHeight="1">
      <c r="H1463" s="41"/>
    </row>
    <row r="1464" ht="12.75" customHeight="1">
      <c r="H1464" s="41"/>
    </row>
    <row r="1465" ht="12.75" customHeight="1">
      <c r="H1465" s="41"/>
    </row>
    <row r="1466" ht="12.75" customHeight="1">
      <c r="H1466" s="41"/>
    </row>
    <row r="1467" ht="12.75" customHeight="1">
      <c r="H1467" s="41"/>
    </row>
    <row r="1468" ht="12.75" customHeight="1">
      <c r="H1468" s="41"/>
    </row>
    <row r="1469" ht="12.75" customHeight="1">
      <c r="H1469" s="41"/>
    </row>
    <row r="1470" ht="12.75" customHeight="1">
      <c r="H1470" s="41"/>
    </row>
    <row r="1471" ht="12.75" customHeight="1">
      <c r="H1471" s="41"/>
    </row>
    <row r="1472" ht="12.75" customHeight="1">
      <c r="H1472" s="41"/>
    </row>
    <row r="1473" ht="12.75" customHeight="1">
      <c r="H1473" s="41"/>
    </row>
    <row r="1474" ht="12.75" customHeight="1">
      <c r="H1474" s="41"/>
    </row>
    <row r="1475" ht="12.75" customHeight="1">
      <c r="H1475" s="41"/>
    </row>
    <row r="1476" ht="12.75" customHeight="1">
      <c r="H1476" s="41"/>
    </row>
    <row r="1477" ht="12.75" customHeight="1">
      <c r="H1477" s="41"/>
    </row>
    <row r="1478" ht="12.75" customHeight="1">
      <c r="H1478" s="41"/>
    </row>
    <row r="1479" ht="12.75" customHeight="1">
      <c r="H1479" s="41"/>
    </row>
    <row r="1480" ht="12.75" customHeight="1">
      <c r="H1480" s="41"/>
    </row>
    <row r="1481" ht="12.75" customHeight="1">
      <c r="H1481" s="41"/>
    </row>
    <row r="1482" ht="12.75" customHeight="1">
      <c r="H1482" s="41"/>
    </row>
    <row r="1483" ht="12.75" customHeight="1">
      <c r="H1483" s="41"/>
    </row>
    <row r="1484" ht="12.75" customHeight="1">
      <c r="H1484" s="41"/>
    </row>
    <row r="1485" ht="12.75" customHeight="1">
      <c r="H1485" s="41"/>
    </row>
    <row r="1486" ht="12.75" customHeight="1">
      <c r="H1486" s="41"/>
    </row>
    <row r="1487" ht="12.75" customHeight="1">
      <c r="H1487" s="41"/>
    </row>
    <row r="1488" ht="12.75" customHeight="1">
      <c r="H1488" s="41"/>
    </row>
    <row r="1489" ht="12.75" customHeight="1">
      <c r="H1489" s="41"/>
    </row>
    <row r="1490" ht="12.75" customHeight="1">
      <c r="H1490" s="41"/>
    </row>
    <row r="1491" ht="12.75" customHeight="1">
      <c r="H1491" s="41"/>
    </row>
    <row r="1492" ht="12.75" customHeight="1">
      <c r="H1492" s="41"/>
    </row>
    <row r="1493" ht="12.75" customHeight="1">
      <c r="H1493" s="41"/>
    </row>
    <row r="1494" ht="12.75" customHeight="1">
      <c r="H1494" s="41"/>
    </row>
    <row r="1495" ht="12.75" customHeight="1">
      <c r="H1495" s="41"/>
    </row>
    <row r="1496" ht="12.75" customHeight="1">
      <c r="H1496" s="41"/>
    </row>
    <row r="1497" ht="12.75" customHeight="1">
      <c r="H1497" s="41"/>
    </row>
    <row r="1498" ht="12.75" customHeight="1">
      <c r="H1498" s="41"/>
    </row>
    <row r="1499" ht="12.75" customHeight="1">
      <c r="H1499" s="41"/>
    </row>
    <row r="1500" ht="12.75" customHeight="1">
      <c r="H1500" s="41"/>
    </row>
    <row r="1501" ht="12.75" customHeight="1">
      <c r="H1501" s="41"/>
    </row>
    <row r="1502" ht="12.75" customHeight="1">
      <c r="H1502" s="41"/>
    </row>
    <row r="1503" ht="12.75" customHeight="1">
      <c r="H1503" s="41"/>
    </row>
    <row r="1504" ht="12.75" customHeight="1">
      <c r="H1504" s="41"/>
    </row>
    <row r="1505" ht="12.75" customHeight="1">
      <c r="H1505" s="41"/>
    </row>
    <row r="1506" ht="12.75" customHeight="1">
      <c r="H1506" s="41"/>
    </row>
    <row r="1507" ht="12.75" customHeight="1">
      <c r="H1507" s="41"/>
    </row>
    <row r="1508" ht="12.75" customHeight="1">
      <c r="H1508" s="41"/>
    </row>
    <row r="1509" ht="12.75" customHeight="1">
      <c r="H1509" s="41"/>
    </row>
    <row r="1510" ht="12.75" customHeight="1">
      <c r="H1510" s="41"/>
    </row>
    <row r="1511" ht="12.75" customHeight="1">
      <c r="H1511" s="41"/>
    </row>
    <row r="1512" ht="12.75" customHeight="1">
      <c r="H1512" s="41"/>
    </row>
    <row r="1513" ht="12.75" customHeight="1">
      <c r="H1513" s="41"/>
    </row>
    <row r="1514" ht="12.75" customHeight="1">
      <c r="H1514" s="41"/>
    </row>
    <row r="1515" ht="12.75" customHeight="1">
      <c r="H1515" s="41"/>
    </row>
    <row r="1516" ht="12.75" customHeight="1">
      <c r="H1516" s="41"/>
    </row>
    <row r="1517" ht="12.75" customHeight="1">
      <c r="H1517" s="41"/>
    </row>
    <row r="1518" ht="12.75" customHeight="1">
      <c r="H1518" s="41"/>
    </row>
    <row r="1519" ht="12.75" customHeight="1">
      <c r="H1519" s="41"/>
    </row>
    <row r="1520" ht="12.75" customHeight="1">
      <c r="H1520" s="41"/>
    </row>
    <row r="1521" ht="12.75" customHeight="1">
      <c r="H1521" s="41"/>
    </row>
    <row r="1522" ht="12.75" customHeight="1">
      <c r="H1522" s="41"/>
    </row>
    <row r="1523" ht="12.75" customHeight="1">
      <c r="H1523" s="41"/>
    </row>
    <row r="1524" ht="12.75" customHeight="1">
      <c r="H1524" s="41"/>
    </row>
    <row r="1525" ht="12.75" customHeight="1">
      <c r="H1525" s="41"/>
    </row>
    <row r="1526" ht="12.75" customHeight="1">
      <c r="H1526" s="41"/>
    </row>
    <row r="1527" ht="12.75" customHeight="1">
      <c r="H1527" s="41"/>
    </row>
    <row r="1528" ht="12.75" customHeight="1">
      <c r="H1528" s="41"/>
    </row>
    <row r="1529" ht="12.75" customHeight="1">
      <c r="H1529" s="41"/>
    </row>
    <row r="1530" ht="12.75" customHeight="1">
      <c r="H1530" s="41"/>
    </row>
    <row r="1531" ht="12.75" customHeight="1">
      <c r="H1531" s="41"/>
    </row>
    <row r="1532" ht="12.75" customHeight="1">
      <c r="H1532" s="41"/>
    </row>
    <row r="1533" ht="12.75" customHeight="1">
      <c r="H1533" s="41"/>
    </row>
    <row r="1534" ht="12.75" customHeight="1">
      <c r="H1534" s="41"/>
    </row>
    <row r="1535" ht="12.75" customHeight="1">
      <c r="H1535" s="41"/>
    </row>
    <row r="1536" ht="12.75" customHeight="1">
      <c r="H1536" s="41"/>
    </row>
    <row r="1537" ht="12.75" customHeight="1">
      <c r="H1537" s="41"/>
    </row>
    <row r="1538" ht="12.75" customHeight="1">
      <c r="H1538" s="41"/>
    </row>
    <row r="1539" ht="12.75" customHeight="1">
      <c r="H1539" s="41"/>
    </row>
    <row r="1540" ht="12.75" customHeight="1">
      <c r="H1540" s="41"/>
    </row>
    <row r="1541" ht="12.75" customHeight="1">
      <c r="H1541" s="41"/>
    </row>
    <row r="1542" ht="12.75" customHeight="1">
      <c r="H1542" s="41"/>
    </row>
    <row r="1543" ht="12.75" customHeight="1">
      <c r="H1543" s="41"/>
    </row>
    <row r="1544" ht="12.75" customHeight="1">
      <c r="H1544" s="41"/>
    </row>
    <row r="1545" ht="12.75" customHeight="1">
      <c r="H1545" s="41"/>
    </row>
    <row r="1546" ht="12.75" customHeight="1">
      <c r="H1546" s="41"/>
    </row>
    <row r="1547" ht="12.75" customHeight="1">
      <c r="H1547" s="41"/>
    </row>
    <row r="1548" ht="12.75" customHeight="1">
      <c r="H1548" s="41"/>
    </row>
    <row r="1549" ht="12.75" customHeight="1">
      <c r="H1549" s="41"/>
    </row>
    <row r="1550" ht="12.75" customHeight="1">
      <c r="H1550" s="41"/>
    </row>
    <row r="1551" ht="12.75" customHeight="1">
      <c r="H1551" s="41"/>
    </row>
    <row r="1552" ht="12.75" customHeight="1">
      <c r="H1552" s="41"/>
    </row>
    <row r="1553" ht="12.75" customHeight="1">
      <c r="H1553" s="41"/>
    </row>
    <row r="1554" ht="12.75" customHeight="1">
      <c r="H1554" s="41"/>
    </row>
    <row r="1555" ht="12.75" customHeight="1">
      <c r="H1555" s="41"/>
    </row>
    <row r="1556" ht="12.75" customHeight="1">
      <c r="H1556" s="41"/>
    </row>
    <row r="1557" ht="12.75" customHeight="1">
      <c r="H1557" s="41"/>
    </row>
    <row r="1558" ht="12.75" customHeight="1">
      <c r="H1558" s="41"/>
    </row>
    <row r="1559" ht="12.75" customHeight="1">
      <c r="H1559" s="41"/>
    </row>
    <row r="1560" ht="12.75" customHeight="1">
      <c r="H1560" s="41"/>
    </row>
    <row r="1561" ht="12.75" customHeight="1">
      <c r="H1561" s="41"/>
    </row>
    <row r="1562" ht="12.75" customHeight="1">
      <c r="H1562" s="41"/>
    </row>
    <row r="1563" ht="12.75" customHeight="1">
      <c r="H1563" s="41"/>
    </row>
    <row r="1564" ht="12.75" customHeight="1">
      <c r="H1564" s="41"/>
    </row>
    <row r="1565" ht="12.75" customHeight="1">
      <c r="H1565" s="41"/>
    </row>
    <row r="1566" ht="12.75" customHeight="1">
      <c r="H1566" s="41"/>
    </row>
    <row r="1567" ht="12.75" customHeight="1">
      <c r="H1567" s="41"/>
    </row>
    <row r="1568" ht="12.75" customHeight="1">
      <c r="H1568" s="41"/>
    </row>
    <row r="1569" ht="12.75" customHeight="1">
      <c r="H1569" s="41"/>
    </row>
    <row r="1570" ht="12.75" customHeight="1">
      <c r="H1570" s="41"/>
    </row>
    <row r="1571" ht="12.75" customHeight="1">
      <c r="H1571" s="41"/>
    </row>
    <row r="1572" ht="12.75" customHeight="1">
      <c r="H1572" s="41"/>
    </row>
    <row r="1573" ht="12.75" customHeight="1">
      <c r="H1573" s="41"/>
    </row>
    <row r="1574" ht="12.75" customHeight="1">
      <c r="H1574" s="41"/>
    </row>
    <row r="1575" ht="12.75" customHeight="1">
      <c r="H1575" s="41"/>
    </row>
    <row r="1576" ht="12.75" customHeight="1">
      <c r="H1576" s="41"/>
    </row>
    <row r="1577" ht="12.75" customHeight="1">
      <c r="H1577" s="41"/>
    </row>
    <row r="1578" ht="12.75" customHeight="1">
      <c r="H1578" s="41"/>
    </row>
    <row r="1579" ht="12.75" customHeight="1">
      <c r="H1579" s="41"/>
    </row>
    <row r="1580" ht="12.75" customHeight="1">
      <c r="H1580" s="41"/>
    </row>
    <row r="1581" ht="12.75" customHeight="1">
      <c r="H1581" s="41"/>
    </row>
    <row r="1582" ht="12.75" customHeight="1">
      <c r="H1582" s="41"/>
    </row>
    <row r="1583" ht="12.75" customHeight="1">
      <c r="H1583" s="41"/>
    </row>
    <row r="1584" ht="12.75" customHeight="1">
      <c r="H1584" s="41"/>
    </row>
    <row r="1585" ht="12.75" customHeight="1">
      <c r="H1585" s="41"/>
    </row>
    <row r="1586" ht="12.75" customHeight="1">
      <c r="H1586" s="41"/>
    </row>
    <row r="1587" ht="12.75" customHeight="1">
      <c r="H1587" s="41"/>
    </row>
    <row r="1588" ht="12.75" customHeight="1">
      <c r="H1588" s="41"/>
    </row>
    <row r="1589" ht="12.75" customHeight="1">
      <c r="H1589" s="41"/>
    </row>
    <row r="1590" ht="12.75" customHeight="1">
      <c r="H1590" s="41"/>
    </row>
    <row r="1591" ht="12.75" customHeight="1">
      <c r="H1591" s="41"/>
    </row>
    <row r="1592" ht="12.75" customHeight="1">
      <c r="H1592" s="41"/>
    </row>
    <row r="1593" ht="12.75" customHeight="1">
      <c r="H1593" s="41"/>
    </row>
    <row r="1594" ht="12.75" customHeight="1">
      <c r="H1594" s="41"/>
    </row>
    <row r="1595" ht="12.75" customHeight="1">
      <c r="H1595" s="41"/>
    </row>
    <row r="1596" ht="12.75" customHeight="1">
      <c r="H1596" s="41"/>
    </row>
    <row r="1597" ht="12.75" customHeight="1">
      <c r="H1597" s="41"/>
    </row>
    <row r="1598" ht="12.75" customHeight="1">
      <c r="H1598" s="41"/>
    </row>
    <row r="1599" ht="12.75" customHeight="1">
      <c r="H1599" s="41"/>
    </row>
    <row r="1600" ht="12.75" customHeight="1">
      <c r="H1600" s="41"/>
    </row>
    <row r="1601" ht="12.75" customHeight="1">
      <c r="H1601" s="41"/>
    </row>
    <row r="1602" ht="12.75" customHeight="1">
      <c r="H1602" s="41"/>
    </row>
    <row r="1603" ht="12.75" customHeight="1">
      <c r="H1603" s="41"/>
    </row>
    <row r="1604" ht="12.75" customHeight="1">
      <c r="H1604" s="41"/>
    </row>
    <row r="1605" ht="12.75" customHeight="1">
      <c r="H1605" s="41"/>
    </row>
    <row r="1606" ht="12.75" customHeight="1">
      <c r="H1606" s="41"/>
    </row>
    <row r="1607" ht="12.75" customHeight="1">
      <c r="H1607" s="41"/>
    </row>
    <row r="1608" ht="12.75" customHeight="1">
      <c r="H1608" s="41"/>
    </row>
    <row r="1609" ht="12.75" customHeight="1">
      <c r="H1609" s="41"/>
    </row>
    <row r="1610" ht="12.75" customHeight="1">
      <c r="H1610" s="41"/>
    </row>
    <row r="1611" ht="12.75" customHeight="1">
      <c r="H1611" s="41"/>
    </row>
    <row r="1612" ht="12.75" customHeight="1">
      <c r="H1612" s="41"/>
    </row>
    <row r="1613" ht="12.75" customHeight="1">
      <c r="H1613" s="41"/>
    </row>
    <row r="1614" ht="12.75" customHeight="1">
      <c r="H1614" s="41"/>
    </row>
    <row r="1615" ht="12.75" customHeight="1">
      <c r="H1615" s="41"/>
    </row>
    <row r="1616" ht="12.75" customHeight="1">
      <c r="H1616" s="41"/>
    </row>
    <row r="1617" ht="12.75" customHeight="1">
      <c r="H1617" s="41"/>
    </row>
    <row r="1618" ht="12.75" customHeight="1">
      <c r="H1618" s="41"/>
    </row>
    <row r="1619" ht="12.75" customHeight="1">
      <c r="H1619" s="41"/>
    </row>
    <row r="1620" ht="12.75" customHeight="1">
      <c r="H1620" s="41"/>
    </row>
    <row r="1621" ht="12.75" customHeight="1">
      <c r="H1621" s="41"/>
    </row>
    <row r="1622" ht="12.75" customHeight="1">
      <c r="H1622" s="41"/>
    </row>
    <row r="1623" ht="12.75" customHeight="1">
      <c r="H1623" s="41"/>
    </row>
    <row r="1624" ht="12.75" customHeight="1">
      <c r="H1624" s="41"/>
    </row>
    <row r="1625" ht="12.75" customHeight="1">
      <c r="H1625" s="41"/>
    </row>
    <row r="1626" ht="12.75" customHeight="1">
      <c r="H1626" s="41"/>
    </row>
    <row r="1627" ht="12.75" customHeight="1">
      <c r="H1627" s="41"/>
    </row>
    <row r="1628" ht="12.75" customHeight="1">
      <c r="H1628" s="41"/>
    </row>
    <row r="1629" ht="12.75" customHeight="1">
      <c r="H1629" s="41"/>
    </row>
    <row r="1630" ht="12.75" customHeight="1">
      <c r="H1630" s="41"/>
    </row>
    <row r="1631" ht="12.75" customHeight="1">
      <c r="H1631" s="41"/>
    </row>
    <row r="1632" ht="12.75" customHeight="1">
      <c r="H1632" s="41"/>
    </row>
    <row r="1633" ht="12.75" customHeight="1">
      <c r="H1633" s="41"/>
    </row>
    <row r="1634" ht="12.75" customHeight="1">
      <c r="H1634" s="41"/>
    </row>
    <row r="1635" ht="12.75" customHeight="1">
      <c r="H1635" s="41"/>
    </row>
    <row r="1636" ht="12.75" customHeight="1">
      <c r="H1636" s="41"/>
    </row>
    <row r="1637" ht="12.75" customHeight="1">
      <c r="H1637" s="41"/>
    </row>
    <row r="1638" ht="12.75" customHeight="1">
      <c r="H1638" s="41"/>
    </row>
    <row r="1639" ht="12.75" customHeight="1">
      <c r="H1639" s="41"/>
    </row>
    <row r="1640" ht="12.75" customHeight="1">
      <c r="H1640" s="41"/>
    </row>
    <row r="1641" ht="12.75" customHeight="1">
      <c r="H1641" s="41"/>
    </row>
    <row r="1642" ht="12.75" customHeight="1">
      <c r="H1642" s="41"/>
    </row>
    <row r="1643" ht="12.75" customHeight="1">
      <c r="H1643" s="41"/>
    </row>
    <row r="1644" ht="12.75" customHeight="1">
      <c r="H1644" s="41"/>
    </row>
    <row r="1645" ht="12.75" customHeight="1">
      <c r="H1645" s="41"/>
    </row>
    <row r="1646" ht="12.75" customHeight="1">
      <c r="H1646" s="41"/>
    </row>
    <row r="1647" ht="12.75" customHeight="1">
      <c r="H1647" s="41"/>
    </row>
    <row r="1648" ht="12.75" customHeight="1">
      <c r="H1648" s="41"/>
    </row>
    <row r="1649" ht="12.75" customHeight="1">
      <c r="H1649" s="41"/>
    </row>
    <row r="1650" ht="12.75" customHeight="1">
      <c r="H1650" s="41"/>
    </row>
    <row r="1651" ht="12.75" customHeight="1">
      <c r="H1651" s="41"/>
    </row>
    <row r="1652" ht="12.75" customHeight="1">
      <c r="H1652" s="41"/>
    </row>
    <row r="1653" ht="12.75" customHeight="1">
      <c r="H1653" s="41"/>
    </row>
    <row r="1654" ht="12.75" customHeight="1">
      <c r="H1654" s="41"/>
    </row>
    <row r="1655" ht="12.75" customHeight="1">
      <c r="H1655" s="41"/>
    </row>
    <row r="1656" ht="12.75" customHeight="1">
      <c r="H1656" s="41"/>
    </row>
    <row r="1657" ht="12.75" customHeight="1">
      <c r="H1657" s="41"/>
    </row>
    <row r="1658" ht="12.75" customHeight="1">
      <c r="H1658" s="41"/>
    </row>
    <row r="1659" ht="12.75" customHeight="1">
      <c r="H1659" s="41"/>
    </row>
    <row r="1660" ht="12.75" customHeight="1">
      <c r="H1660" s="41"/>
    </row>
    <row r="1661" ht="12.75" customHeight="1">
      <c r="H1661" s="41"/>
    </row>
    <row r="1662" ht="12.75" customHeight="1">
      <c r="H1662" s="41"/>
    </row>
    <row r="1663" ht="12.75" customHeight="1">
      <c r="H1663" s="41"/>
    </row>
    <row r="1664" ht="12.75" customHeight="1">
      <c r="H1664" s="41"/>
    </row>
    <row r="1665" ht="12.75" customHeight="1">
      <c r="H1665" s="41"/>
    </row>
    <row r="1666" ht="12.75" customHeight="1">
      <c r="H1666" s="41"/>
    </row>
    <row r="1667" ht="12.75" customHeight="1">
      <c r="H1667" s="41"/>
    </row>
    <row r="1668" ht="12.75" customHeight="1">
      <c r="H1668" s="41"/>
    </row>
    <row r="1669" ht="12.75" customHeight="1">
      <c r="H1669" s="41"/>
    </row>
    <row r="1670" ht="12.75" customHeight="1">
      <c r="H1670" s="41"/>
    </row>
    <row r="1671" ht="12.75" customHeight="1">
      <c r="H1671" s="41"/>
    </row>
    <row r="1672" ht="12.75" customHeight="1">
      <c r="H1672" s="41"/>
    </row>
    <row r="1673" ht="12.75" customHeight="1">
      <c r="H1673" s="41"/>
    </row>
    <row r="1674" ht="12.75" customHeight="1">
      <c r="H1674" s="41"/>
    </row>
    <row r="1675" ht="12.75" customHeight="1">
      <c r="H1675" s="41"/>
    </row>
    <row r="1676" ht="12.75" customHeight="1">
      <c r="H1676" s="41"/>
    </row>
    <row r="1677" ht="12.75" customHeight="1">
      <c r="H1677" s="41"/>
    </row>
    <row r="1678" ht="12.75" customHeight="1">
      <c r="H1678" s="41"/>
    </row>
    <row r="1679" ht="12.75" customHeight="1">
      <c r="H1679" s="41"/>
    </row>
    <row r="1680" ht="12.75" customHeight="1">
      <c r="H1680" s="41"/>
    </row>
    <row r="1681" ht="12.75" customHeight="1">
      <c r="H1681" s="41"/>
    </row>
    <row r="1682" ht="12.75" customHeight="1">
      <c r="H1682" s="41"/>
    </row>
    <row r="1683" ht="12.75" customHeight="1">
      <c r="H1683" s="41"/>
    </row>
    <row r="1684" ht="12.75" customHeight="1">
      <c r="H1684" s="41"/>
    </row>
    <row r="1685" ht="12.75" customHeight="1">
      <c r="H1685" s="41"/>
    </row>
    <row r="1686" ht="12.75" customHeight="1">
      <c r="H1686" s="41"/>
    </row>
    <row r="1687" ht="12.75" customHeight="1">
      <c r="H1687" s="41"/>
    </row>
    <row r="1688" ht="12.75" customHeight="1">
      <c r="H1688" s="41"/>
    </row>
    <row r="1689" ht="12.75" customHeight="1">
      <c r="H1689" s="41"/>
    </row>
    <row r="1690" ht="12.75" customHeight="1">
      <c r="H1690" s="41"/>
    </row>
    <row r="1691" ht="12.75" customHeight="1">
      <c r="H1691" s="41"/>
    </row>
    <row r="1692" ht="12.75" customHeight="1">
      <c r="H1692" s="41"/>
    </row>
    <row r="1693" ht="12.75" customHeight="1">
      <c r="H1693" s="41"/>
    </row>
    <row r="1694" ht="12.75" customHeight="1">
      <c r="H1694" s="41"/>
    </row>
    <row r="1695" ht="12.75" customHeight="1">
      <c r="H1695" s="41"/>
    </row>
    <row r="1696" ht="12.75" customHeight="1">
      <c r="H1696" s="41"/>
    </row>
    <row r="1697" ht="12.75" customHeight="1">
      <c r="H1697" s="41"/>
    </row>
    <row r="1698" ht="12.75" customHeight="1">
      <c r="H1698" s="41"/>
    </row>
    <row r="1699" ht="12.75" customHeight="1">
      <c r="H1699" s="41"/>
    </row>
    <row r="1700" ht="12.75" customHeight="1">
      <c r="H1700" s="41"/>
    </row>
    <row r="1701" ht="12.75" customHeight="1">
      <c r="H1701" s="41"/>
    </row>
    <row r="1702" ht="12.75" customHeight="1">
      <c r="H1702" s="41"/>
    </row>
    <row r="1703" ht="12.75" customHeight="1">
      <c r="H1703" s="41"/>
    </row>
    <row r="1704" ht="12.75" customHeight="1">
      <c r="H1704" s="41"/>
    </row>
    <row r="1705" ht="12.75" customHeight="1">
      <c r="H1705" s="41"/>
    </row>
    <row r="1706" ht="12.75" customHeight="1">
      <c r="H1706" s="41"/>
    </row>
    <row r="1707" ht="12.75" customHeight="1">
      <c r="H1707" s="41"/>
    </row>
    <row r="1708" ht="12.75" customHeight="1">
      <c r="H1708" s="41"/>
    </row>
    <row r="1709" ht="12.75" customHeight="1">
      <c r="H1709" s="41"/>
    </row>
    <row r="1710" ht="12.75" customHeight="1">
      <c r="H1710" s="41"/>
    </row>
    <row r="1711" ht="12.75" customHeight="1">
      <c r="H1711" s="41"/>
    </row>
    <row r="1712" ht="12.75" customHeight="1">
      <c r="H1712" s="41"/>
    </row>
    <row r="1713" ht="12.75" customHeight="1">
      <c r="H1713" s="41"/>
    </row>
    <row r="1714" ht="12.75" customHeight="1">
      <c r="H1714" s="41"/>
    </row>
    <row r="1715" ht="12.75" customHeight="1">
      <c r="H1715" s="41"/>
    </row>
    <row r="1716" ht="12.75" customHeight="1">
      <c r="H1716" s="41"/>
    </row>
    <row r="1717" ht="12.75" customHeight="1">
      <c r="H1717" s="41"/>
    </row>
    <row r="1718" ht="12.75" customHeight="1">
      <c r="H1718" s="41"/>
    </row>
    <row r="1719" ht="12.75" customHeight="1">
      <c r="H1719" s="41"/>
    </row>
    <row r="1720" ht="12.75" customHeight="1">
      <c r="H1720" s="41"/>
    </row>
    <row r="1721" ht="12.75" customHeight="1">
      <c r="H1721" s="41"/>
    </row>
    <row r="1722" ht="12.75" customHeight="1">
      <c r="H1722" s="41"/>
    </row>
    <row r="1723" ht="12.75" customHeight="1">
      <c r="H1723" s="41"/>
    </row>
    <row r="1724" ht="12.75" customHeight="1">
      <c r="H1724" s="41"/>
    </row>
    <row r="1725" ht="12.75" customHeight="1">
      <c r="H1725" s="41"/>
    </row>
    <row r="1726" ht="12.75" customHeight="1">
      <c r="H1726" s="41"/>
    </row>
    <row r="1727" ht="12.75" customHeight="1">
      <c r="H1727" s="41"/>
    </row>
    <row r="1728" ht="12.75" customHeight="1">
      <c r="H1728" s="41"/>
    </row>
    <row r="1729" ht="12.75" customHeight="1">
      <c r="H1729" s="41"/>
    </row>
    <row r="1730" ht="12.75" customHeight="1">
      <c r="H1730" s="41"/>
    </row>
    <row r="1731" ht="12.75" customHeight="1">
      <c r="H1731" s="41"/>
    </row>
    <row r="1732" ht="12.75" customHeight="1">
      <c r="H1732" s="41"/>
    </row>
    <row r="1733" ht="12.75" customHeight="1">
      <c r="H1733" s="41"/>
    </row>
    <row r="1734" ht="12.75" customHeight="1">
      <c r="H1734" s="41"/>
    </row>
    <row r="1735" ht="12.75" customHeight="1">
      <c r="H1735" s="41"/>
    </row>
    <row r="1736" ht="12.75" customHeight="1">
      <c r="H1736" s="41"/>
    </row>
    <row r="1737" ht="12.75" customHeight="1">
      <c r="H1737" s="41"/>
    </row>
    <row r="1738" ht="12.75" customHeight="1">
      <c r="H1738" s="41"/>
    </row>
    <row r="1739" ht="12.75" customHeight="1">
      <c r="H1739" s="41"/>
    </row>
    <row r="1740" ht="12.75" customHeight="1">
      <c r="H1740" s="41"/>
    </row>
    <row r="1741" ht="12.75" customHeight="1">
      <c r="H1741" s="41"/>
    </row>
    <row r="1742" ht="12.75" customHeight="1">
      <c r="H1742" s="41"/>
    </row>
    <row r="1743" ht="12.75" customHeight="1">
      <c r="H1743" s="41"/>
    </row>
    <row r="1744" ht="12.75" customHeight="1">
      <c r="H1744" s="41"/>
    </row>
    <row r="1745" ht="12.75" customHeight="1">
      <c r="H1745" s="41"/>
    </row>
    <row r="1746" ht="12.75" customHeight="1">
      <c r="H1746" s="41"/>
    </row>
    <row r="1747" ht="12.75" customHeight="1">
      <c r="H1747" s="41"/>
    </row>
    <row r="1748" ht="12.75" customHeight="1">
      <c r="H1748" s="41"/>
    </row>
    <row r="1749" ht="12.75" customHeight="1">
      <c r="H1749" s="41"/>
    </row>
    <row r="1750" ht="12.75" customHeight="1">
      <c r="H1750" s="41"/>
    </row>
    <row r="1751" ht="12.75" customHeight="1">
      <c r="H1751" s="41"/>
    </row>
    <row r="1752" ht="12.75" customHeight="1">
      <c r="H1752" s="41"/>
    </row>
    <row r="1753" ht="12.75" customHeight="1">
      <c r="H1753" s="41"/>
    </row>
    <row r="1754" ht="12.75" customHeight="1">
      <c r="H1754" s="41"/>
    </row>
    <row r="1755" ht="12.75" customHeight="1">
      <c r="H1755" s="41"/>
    </row>
    <row r="1756" ht="12.75" customHeight="1">
      <c r="H1756" s="41"/>
    </row>
    <row r="1757" ht="12.75" customHeight="1">
      <c r="H1757" s="41"/>
    </row>
    <row r="1758" ht="12.75" customHeight="1">
      <c r="H1758" s="41"/>
    </row>
    <row r="1759" ht="12.75" customHeight="1">
      <c r="H1759" s="41"/>
    </row>
    <row r="1760" ht="12.75" customHeight="1">
      <c r="H1760" s="41"/>
    </row>
    <row r="1761" ht="12.75" customHeight="1">
      <c r="H1761" s="41"/>
    </row>
    <row r="1762" ht="12.75" customHeight="1">
      <c r="H1762" s="41"/>
    </row>
    <row r="1763" ht="12.75" customHeight="1">
      <c r="H1763" s="41"/>
    </row>
    <row r="1764" ht="12.75" customHeight="1">
      <c r="H1764" s="41"/>
    </row>
  </sheetData>
  <sheetProtection algorithmName="SHA-512" hashValue="i+Li6nothTJzTXgoh0DJPwjZwFyLuMO7m+HWCB6yTWIAhS9ioHJeghkbBpyhbQj11TLcNfqz6z0zza09MjJd5w==" saltValue="uQv7k3p6NSPij0fxH48Uzw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Švadlenka</dc:creator>
  <cp:keywords/>
  <dc:description/>
  <cp:lastModifiedBy>Martina Hofmanová</cp:lastModifiedBy>
  <dcterms:created xsi:type="dcterms:W3CDTF">2023-04-17T11:14:36Z</dcterms:created>
  <dcterms:modified xsi:type="dcterms:W3CDTF">2023-05-11T06:50:12Z</dcterms:modified>
  <cp:category/>
  <cp:version/>
  <cp:contentType/>
  <cp:contentStatus/>
</cp:coreProperties>
</file>