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 defaultThemeVersion="124226"/>
  <bookViews>
    <workbookView xWindow="3588" yWindow="3408" windowWidth="16968" windowHeight="8952" activeTab="0"/>
  </bookViews>
  <sheets>
    <sheet name="rozpis ceny  2024-2025" sheetId="4" r:id="rId1"/>
    <sheet name="List1" sheetId="5" r:id="rId2"/>
  </sheets>
  <definedNames/>
  <calcPr calcId="191029"/>
</workbook>
</file>

<file path=xl/sharedStrings.xml><?xml version="1.0" encoding="utf-8"?>
<sst xmlns="http://schemas.openxmlformats.org/spreadsheetml/2006/main" count="122" uniqueCount="67">
  <si>
    <t>Periodicita:</t>
  </si>
  <si>
    <t>měsíc</t>
  </si>
  <si>
    <t>Počet ks:</t>
  </si>
  <si>
    <t>Barevnost:</t>
  </si>
  <si>
    <t>Formát:</t>
  </si>
  <si>
    <t>A4 (210 x 297)</t>
  </si>
  <si>
    <t>Počet stran:</t>
  </si>
  <si>
    <t>2/2 tisk</t>
  </si>
  <si>
    <t>Distribuce</t>
  </si>
  <si>
    <t>(neadresná distribuce)</t>
  </si>
  <si>
    <t>poštovní služba neadresná distribuce</t>
  </si>
  <si>
    <t>Počet str.</t>
  </si>
  <si>
    <t>Gramáž:</t>
  </si>
  <si>
    <t>Náklady tisku (včetně balného)</t>
  </si>
  <si>
    <t>K distribuci:</t>
  </si>
  <si>
    <t>MIC:</t>
  </si>
  <si>
    <t>vazba bez šití, listy pouze nafalcované a volně vložené do sebe</t>
  </si>
  <si>
    <t>TISK MĚSTSKÝCH NOVIN</t>
  </si>
  <si>
    <t>Tisk Městských novin</t>
  </si>
  <si>
    <t>Balení a doprava</t>
  </si>
  <si>
    <t>Příprava zásilky a doprava k distributorovi (Česká pošta s.p.)</t>
  </si>
  <si>
    <t>Gramáž *</t>
  </si>
  <si>
    <t xml:space="preserve">Celková cena včetně DPH </t>
  </si>
  <si>
    <r>
      <t xml:space="preserve">* </t>
    </r>
    <r>
      <rPr>
        <sz val="10"/>
        <rFont val="Arial"/>
        <family val="2"/>
      </rPr>
      <t>v případě využití rozšíření rozsahu čísla o 4 tiskové strany je gramáž 50 g</t>
    </r>
  </si>
  <si>
    <t>rozšířená část vydání</t>
  </si>
  <si>
    <t>Počet vydání:</t>
  </si>
  <si>
    <r>
      <t xml:space="preserve">45 g </t>
    </r>
    <r>
      <rPr>
        <i/>
        <sz val="10"/>
        <rFont val="Arial"/>
        <family val="2"/>
      </rPr>
      <t>(+ 4 strany = 50 g) - gramáž výsledného produktu (1 ks vydání resp. rozšířeného vydání)</t>
    </r>
  </si>
  <si>
    <t>cena/17850ks</t>
  </si>
  <si>
    <t>Cena/ks</t>
  </si>
  <si>
    <t>- 01 - LEDEN</t>
  </si>
  <si>
    <t>- 02 - ÚNOR</t>
  </si>
  <si>
    <t>- 03 - BŘEZEN</t>
  </si>
  <si>
    <t>- 05 - KVĚTEN</t>
  </si>
  <si>
    <t>- 06 - ČERVEN</t>
  </si>
  <si>
    <t>- 07 - LÉTO</t>
  </si>
  <si>
    <t>- 08 - ZÁŘÍ</t>
  </si>
  <si>
    <t>- 09 - ŘÍJEN</t>
  </si>
  <si>
    <t>- 10 - LISTOPAD</t>
  </si>
  <si>
    <t>- 11 - PROSINEC</t>
  </si>
  <si>
    <t>CELKEM TISK rozšířené vydání - mezisoučet za 1 rok</t>
  </si>
  <si>
    <t>- 04 - DUBEN</t>
  </si>
  <si>
    <t>- 08- ZÁŘÍ</t>
  </si>
  <si>
    <t>CELKEM DISTRIBUCE  základní za 1 rok - mezisoučet</t>
  </si>
  <si>
    <t>Celková nabídková cena za 2 roky plnění včetně DPH</t>
  </si>
  <si>
    <t>DPH 10%</t>
  </si>
  <si>
    <t>70 g recykl, typ LWC (lesk) - identifikace papíru</t>
  </si>
  <si>
    <t>základní vydání 24 stran, rozšířené vydání 28 stran max. 1x ročně</t>
  </si>
  <si>
    <t>4/4 (plnobarevný tisk)</t>
  </si>
  <si>
    <t>ROZPIS NABÍDKOVÉ CENY - ROKY 2024-2025</t>
  </si>
  <si>
    <t>ročně</t>
  </si>
  <si>
    <t>Rok 2024</t>
  </si>
  <si>
    <t>Rok 2025</t>
  </si>
  <si>
    <t>Datum:</t>
  </si>
  <si>
    <t>Příloha č. 1 výzvy  a zároveň příloha č. 1 smlouvy o dílo</t>
  </si>
  <si>
    <t>CELKEM TISK za 1. rok bez DPH</t>
  </si>
  <si>
    <t>CELKEM TISK základní za 1. rok - mezisoučet</t>
  </si>
  <si>
    <t>CELKEM DISTRIBUCE  rozšířené za 1. rok - mezisoučet</t>
  </si>
  <si>
    <t>CELKEM DISTRIBUCE za 1. rok bez DPH</t>
  </si>
  <si>
    <t>Celková cena za 1. rok plnění bez DPH</t>
  </si>
  <si>
    <t>CELKEM TISK základní za 2. rok - mezisoučet</t>
  </si>
  <si>
    <t>CELKEM TISK rozšířené vydání - mezisoučet za 2. rok</t>
  </si>
  <si>
    <t>CELKEM TISK za 2. rok bez DPH</t>
  </si>
  <si>
    <t>CELKEM DISTRIBUCE  základní za 2. rok - mezisoučet</t>
  </si>
  <si>
    <t>CELKEM DISTRIBUCE  rozšířené za 2. rok - mezisoučet</t>
  </si>
  <si>
    <t>CELKEM DISTRIBUCE za 2. rok bez DPH</t>
  </si>
  <si>
    <t>Celková cena za 2. rok plnění bez DPH</t>
  </si>
  <si>
    <r>
      <t>Celková nabídková</t>
    </r>
    <r>
      <rPr>
        <b/>
        <u val="single"/>
        <sz val="10"/>
        <rFont val="Arial"/>
        <family val="2"/>
      </rPr>
      <t xml:space="preserve"> cena za 2 roky plnění</t>
    </r>
    <r>
      <rPr>
        <sz val="10"/>
        <rFont val="Arial"/>
        <family val="2"/>
      </rPr>
      <t xml:space="preserve"> 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</si>
</sst>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i/>
      <sz val="16"/>
      <color rgb="FFFF000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0" fillId="0" borderId="0" xfId="0" applyNumberFormat="1" applyFont="1"/>
    <xf numFmtId="0" fontId="0" fillId="0" borderId="1" xfId="0" applyBorder="1"/>
    <xf numFmtId="49" fontId="2" fillId="0" borderId="0" xfId="0" applyNumberFormat="1" applyFont="1"/>
    <xf numFmtId="49" fontId="0" fillId="0" borderId="0" xfId="0" applyNumberFormat="1" applyFont="1"/>
    <xf numFmtId="0" fontId="0" fillId="2" borderId="0" xfId="0" applyFill="1"/>
    <xf numFmtId="0" fontId="0" fillId="2" borderId="0" xfId="0" applyFont="1" applyFill="1"/>
    <xf numFmtId="4" fontId="0" fillId="0" borderId="0" xfId="0" applyNumberFormat="1" applyAlignment="1">
      <alignment horizontal="right"/>
    </xf>
    <xf numFmtId="4" fontId="0" fillId="2" borderId="0" xfId="0" applyNumberFormat="1" applyFill="1" applyAlignment="1">
      <alignment horizontal="right"/>
    </xf>
    <xf numFmtId="0" fontId="5" fillId="0" borderId="0" xfId="0" applyFont="1"/>
    <xf numFmtId="49" fontId="5" fillId="0" borderId="0" xfId="0" applyNumberFormat="1" applyFont="1"/>
    <xf numFmtId="49" fontId="0" fillId="2" borderId="1" xfId="0" applyNumberFormat="1" applyFont="1" applyFill="1" applyBorder="1"/>
    <xf numFmtId="0" fontId="0" fillId="2" borderId="1" xfId="0" applyFill="1" applyBorder="1"/>
    <xf numFmtId="49" fontId="0" fillId="2" borderId="0" xfId="0" applyNumberFormat="1" applyFont="1" applyFill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4" fontId="5" fillId="0" borderId="0" xfId="0" applyNumberFormat="1" applyFont="1"/>
    <xf numFmtId="0" fontId="3" fillId="0" borderId="0" xfId="0" applyFont="1"/>
    <xf numFmtId="49" fontId="7" fillId="0" borderId="0" xfId="0" applyNumberFormat="1" applyFont="1"/>
    <xf numFmtId="4" fontId="5" fillId="3" borderId="0" xfId="0" applyNumberFormat="1" applyFont="1" applyFill="1"/>
    <xf numFmtId="0" fontId="2" fillId="2" borderId="2" xfId="0" applyFont="1" applyFill="1" applyBorder="1"/>
    <xf numFmtId="0" fontId="0" fillId="2" borderId="3" xfId="0" applyFont="1" applyFill="1" applyBorder="1"/>
    <xf numFmtId="4" fontId="0" fillId="2" borderId="4" xfId="0" applyNumberFormat="1" applyFont="1" applyFill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4" fontId="0" fillId="4" borderId="0" xfId="0" applyNumberFormat="1" applyFill="1" applyProtection="1">
      <protection hidden="1" locked="0"/>
    </xf>
    <xf numFmtId="4" fontId="0" fillId="4" borderId="1" xfId="0" applyNumberFormat="1" applyFill="1" applyBorder="1" applyProtection="1">
      <protection hidden="1" locked="0"/>
    </xf>
    <xf numFmtId="4" fontId="5" fillId="4" borderId="0" xfId="0" applyNumberFormat="1" applyFont="1" applyFill="1"/>
    <xf numFmtId="4" fontId="0" fillId="0" borderId="0" xfId="0" applyNumberFormat="1"/>
    <xf numFmtId="4" fontId="0" fillId="0" borderId="0" xfId="0" applyNumberFormat="1" applyProtection="1">
      <protection hidden="1"/>
    </xf>
    <xf numFmtId="4" fontId="2" fillId="0" borderId="0" xfId="0" applyNumberFormat="1" applyFont="1" applyProtection="1">
      <protection hidden="1"/>
    </xf>
    <xf numFmtId="4" fontId="0" fillId="2" borderId="3" xfId="0" applyNumberFormat="1" applyFont="1" applyFill="1" applyBorder="1"/>
    <xf numFmtId="0" fontId="1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2"/>
  <sheetViews>
    <sheetView tabSelected="1" workbookViewId="0" topLeftCell="A8">
      <selection activeCell="C114" sqref="C114"/>
    </sheetView>
  </sheetViews>
  <sheetFormatPr defaultColWidth="9.140625" defaultRowHeight="12.75"/>
  <cols>
    <col min="1" max="1" width="46.8515625" style="0" customWidth="1"/>
    <col min="2" max="2" width="12.8515625" style="0" customWidth="1"/>
    <col min="3" max="3" width="17.7109375" style="0" customWidth="1"/>
    <col min="5" max="5" width="17.8515625" style="0" bestFit="1" customWidth="1"/>
    <col min="6" max="6" width="17.7109375" style="0" customWidth="1"/>
  </cols>
  <sheetData>
    <row r="1" ht="12.75">
      <c r="A1" s="17" t="s">
        <v>53</v>
      </c>
    </row>
    <row r="2" spans="1:6" ht="21">
      <c r="A2" s="36" t="s">
        <v>17</v>
      </c>
      <c r="B2" s="36"/>
      <c r="C2" s="36"/>
      <c r="D2" s="36"/>
      <c r="E2" s="36"/>
      <c r="F2" s="36"/>
    </row>
    <row r="3" spans="1:6" ht="21">
      <c r="A3" s="27"/>
      <c r="B3" s="26"/>
      <c r="C3" s="26"/>
      <c r="D3" s="26"/>
      <c r="E3" s="26"/>
      <c r="F3" s="26"/>
    </row>
    <row r="4" spans="1:6" ht="20.4">
      <c r="A4" s="37" t="s">
        <v>48</v>
      </c>
      <c r="B4" s="38"/>
      <c r="C4" s="38"/>
      <c r="D4" s="38"/>
      <c r="E4" s="38"/>
      <c r="F4" s="38"/>
    </row>
    <row r="5" ht="12.75">
      <c r="A5" t="s">
        <v>9</v>
      </c>
    </row>
    <row r="6" spans="1:4" ht="12.75">
      <c r="A6" s="1" t="s">
        <v>25</v>
      </c>
      <c r="C6">
        <v>11</v>
      </c>
      <c r="D6" t="s">
        <v>49</v>
      </c>
    </row>
    <row r="7" spans="1:3" ht="12.75">
      <c r="A7" s="1" t="s">
        <v>0</v>
      </c>
      <c r="C7" s="28" t="s">
        <v>1</v>
      </c>
    </row>
    <row r="8" spans="1:3" ht="12.75">
      <c r="A8" s="1" t="s">
        <v>2</v>
      </c>
      <c r="C8" s="9">
        <v>17850</v>
      </c>
    </row>
    <row r="9" spans="1:6" ht="12.75">
      <c r="A9" s="8" t="s">
        <v>14</v>
      </c>
      <c r="B9" s="7"/>
      <c r="C9" s="10">
        <v>17650</v>
      </c>
      <c r="D9" s="7"/>
      <c r="E9" s="7"/>
      <c r="F9" s="7"/>
    </row>
    <row r="10" spans="1:6" ht="12.75">
      <c r="A10" s="8" t="s">
        <v>15</v>
      </c>
      <c r="B10" s="7"/>
      <c r="C10" s="10">
        <v>200</v>
      </c>
      <c r="D10" s="7"/>
      <c r="E10" s="7"/>
      <c r="F10" s="7"/>
    </row>
    <row r="11" spans="1:6" ht="24" customHeight="1">
      <c r="A11" s="1" t="s">
        <v>3</v>
      </c>
      <c r="B11" s="39" t="s">
        <v>47</v>
      </c>
      <c r="C11" s="39"/>
      <c r="D11" s="39"/>
      <c r="E11" s="39"/>
      <c r="F11" s="39"/>
    </row>
    <row r="12" spans="1:6" ht="12.75">
      <c r="A12" s="1" t="s">
        <v>6</v>
      </c>
      <c r="B12" s="18" t="s">
        <v>46</v>
      </c>
      <c r="C12" s="17"/>
      <c r="D12" s="17"/>
      <c r="E12" s="17"/>
      <c r="F12" s="17"/>
    </row>
    <row r="13" spans="1:2" ht="12.75">
      <c r="A13" s="1" t="s">
        <v>12</v>
      </c>
      <c r="B13" s="18" t="s">
        <v>26</v>
      </c>
    </row>
    <row r="14" spans="1:2" ht="12.75">
      <c r="A14" s="1" t="s">
        <v>4</v>
      </c>
      <c r="B14" t="s">
        <v>5</v>
      </c>
    </row>
    <row r="15" ht="12.75">
      <c r="B15" t="s">
        <v>7</v>
      </c>
    </row>
    <row r="16" ht="12.75">
      <c r="B16" t="s">
        <v>45</v>
      </c>
    </row>
    <row r="17" ht="12.75">
      <c r="B17" t="s">
        <v>16</v>
      </c>
    </row>
    <row r="19" spans="1:2" ht="12.75">
      <c r="A19" s="1" t="s">
        <v>8</v>
      </c>
      <c r="B19" t="s">
        <v>10</v>
      </c>
    </row>
    <row r="20" ht="12.75">
      <c r="A20" s="1"/>
    </row>
    <row r="21" ht="12.75">
      <c r="A21" s="1" t="s">
        <v>50</v>
      </c>
    </row>
    <row r="22" ht="12.75">
      <c r="A22" s="11" t="s">
        <v>18</v>
      </c>
    </row>
    <row r="23" spans="1:6" ht="12.75">
      <c r="A23" s="1" t="s">
        <v>13</v>
      </c>
      <c r="D23" s="1" t="s">
        <v>11</v>
      </c>
      <c r="E23" s="16" t="s">
        <v>28</v>
      </c>
      <c r="F23" s="16" t="s">
        <v>27</v>
      </c>
    </row>
    <row r="24" spans="1:6" ht="12.75">
      <c r="A24" s="6" t="s">
        <v>29</v>
      </c>
      <c r="D24">
        <v>24</v>
      </c>
      <c r="E24" s="29"/>
      <c r="F24" s="3">
        <f>17850*E24</f>
        <v>0</v>
      </c>
    </row>
    <row r="25" spans="1:6" ht="12.75">
      <c r="A25" s="6" t="s">
        <v>30</v>
      </c>
      <c r="D25">
        <v>24</v>
      </c>
      <c r="E25" s="29"/>
      <c r="F25" s="3">
        <f aca="true" t="shared" si="0" ref="F25:F34">17850*E25</f>
        <v>0</v>
      </c>
    </row>
    <row r="26" spans="1:6" ht="12.75">
      <c r="A26" s="6" t="s">
        <v>31</v>
      </c>
      <c r="D26">
        <v>24</v>
      </c>
      <c r="E26" s="29"/>
      <c r="F26" s="3">
        <f t="shared" si="0"/>
        <v>0</v>
      </c>
    </row>
    <row r="27" spans="1:6" ht="12.75">
      <c r="A27" s="6" t="s">
        <v>40</v>
      </c>
      <c r="D27">
        <v>24</v>
      </c>
      <c r="E27" s="29"/>
      <c r="F27" s="3">
        <f t="shared" si="0"/>
        <v>0</v>
      </c>
    </row>
    <row r="28" spans="1:6" ht="12.75">
      <c r="A28" s="6" t="s">
        <v>32</v>
      </c>
      <c r="D28">
        <v>24</v>
      </c>
      <c r="E28" s="29"/>
      <c r="F28" s="3">
        <f t="shared" si="0"/>
        <v>0</v>
      </c>
    </row>
    <row r="29" spans="1:6" ht="12.75">
      <c r="A29" s="6" t="s">
        <v>33</v>
      </c>
      <c r="D29">
        <v>24</v>
      </c>
      <c r="E29" s="29"/>
      <c r="F29" s="3">
        <f t="shared" si="0"/>
        <v>0</v>
      </c>
    </row>
    <row r="30" spans="1:6" ht="12.75">
      <c r="A30" s="6" t="s">
        <v>34</v>
      </c>
      <c r="D30">
        <v>24</v>
      </c>
      <c r="E30" s="29"/>
      <c r="F30" s="3">
        <f t="shared" si="0"/>
        <v>0</v>
      </c>
    </row>
    <row r="31" spans="1:6" ht="12.75">
      <c r="A31" s="6" t="s">
        <v>35</v>
      </c>
      <c r="D31">
        <v>24</v>
      </c>
      <c r="E31" s="29"/>
      <c r="F31" s="3">
        <f t="shared" si="0"/>
        <v>0</v>
      </c>
    </row>
    <row r="32" spans="1:6" ht="12.75">
      <c r="A32" s="6" t="s">
        <v>36</v>
      </c>
      <c r="D32">
        <v>24</v>
      </c>
      <c r="E32" s="29"/>
      <c r="F32" s="3">
        <f t="shared" si="0"/>
        <v>0</v>
      </c>
    </row>
    <row r="33" spans="1:6" ht="12.75">
      <c r="A33" s="6" t="s">
        <v>37</v>
      </c>
      <c r="D33">
        <v>24</v>
      </c>
      <c r="E33" s="29"/>
      <c r="F33" s="3">
        <f t="shared" si="0"/>
        <v>0</v>
      </c>
    </row>
    <row r="34" spans="1:6" ht="12.75">
      <c r="A34" s="6" t="s">
        <v>38</v>
      </c>
      <c r="D34">
        <v>24</v>
      </c>
      <c r="E34" s="29"/>
      <c r="F34" s="3">
        <f t="shared" si="0"/>
        <v>0</v>
      </c>
    </row>
    <row r="35" spans="1:6" ht="12.75">
      <c r="A35" s="6" t="s">
        <v>55</v>
      </c>
      <c r="E35" s="33"/>
      <c r="F35" s="2">
        <f>SUM($F$24:F34)</f>
        <v>0</v>
      </c>
    </row>
    <row r="36" spans="1:6" ht="12.75">
      <c r="A36" s="15" t="s">
        <v>24</v>
      </c>
      <c r="B36" s="7"/>
      <c r="C36" s="7"/>
      <c r="D36" s="7">
        <v>4</v>
      </c>
      <c r="E36" s="29"/>
      <c r="F36" s="3">
        <f>17850*E36</f>
        <v>0</v>
      </c>
    </row>
    <row r="37" spans="1:6" ht="13.8" thickBot="1">
      <c r="A37" s="13" t="s">
        <v>24</v>
      </c>
      <c r="B37" s="14"/>
      <c r="C37" s="14"/>
      <c r="D37" s="14">
        <v>4</v>
      </c>
      <c r="E37" s="30"/>
      <c r="F37" s="3">
        <f>17850*E37</f>
        <v>0</v>
      </c>
    </row>
    <row r="38" spans="1:6" ht="12.75">
      <c r="A38" s="5" t="s">
        <v>39</v>
      </c>
      <c r="E38" s="2"/>
      <c r="F38" s="2">
        <f>SUM($F$36:$F$37)</f>
        <v>0</v>
      </c>
    </row>
    <row r="39" spans="1:6" ht="12.75">
      <c r="A39" s="5"/>
      <c r="E39" s="2"/>
      <c r="F39" s="1"/>
    </row>
    <row r="40" spans="1:6" ht="12.75">
      <c r="A40" s="6" t="s">
        <v>54</v>
      </c>
      <c r="E40" s="2"/>
      <c r="F40" s="19">
        <f>SUM($F$38,$F$35)</f>
        <v>0</v>
      </c>
    </row>
    <row r="41" spans="1:6" ht="12.75">
      <c r="A41" s="6"/>
      <c r="E41" s="2"/>
      <c r="F41" s="1"/>
    </row>
    <row r="42" spans="1:6" ht="12.75">
      <c r="A42" s="12" t="s">
        <v>20</v>
      </c>
      <c r="E42" s="1"/>
      <c r="F42" s="1"/>
    </row>
    <row r="43" spans="1:6" ht="12.75">
      <c r="A43" s="1" t="s">
        <v>19</v>
      </c>
      <c r="D43" s="1" t="s">
        <v>21</v>
      </c>
      <c r="E43" s="16" t="s">
        <v>28</v>
      </c>
      <c r="F43" s="16" t="s">
        <v>27</v>
      </c>
    </row>
    <row r="44" spans="1:6" ht="12.75">
      <c r="A44" s="6" t="s">
        <v>29</v>
      </c>
      <c r="D44">
        <v>45</v>
      </c>
      <c r="E44" s="29"/>
      <c r="F44" s="3">
        <f aca="true" t="shared" si="1" ref="F44">17850*E44</f>
        <v>0</v>
      </c>
    </row>
    <row r="45" spans="1:6" ht="12.75">
      <c r="A45" s="6" t="s">
        <v>30</v>
      </c>
      <c r="D45">
        <v>45</v>
      </c>
      <c r="E45" s="29"/>
      <c r="F45" s="3">
        <f aca="true" t="shared" si="2" ref="F45:F54">17850*E45</f>
        <v>0</v>
      </c>
    </row>
    <row r="46" spans="1:6" ht="12.75">
      <c r="A46" s="6" t="s">
        <v>31</v>
      </c>
      <c r="D46">
        <v>45</v>
      </c>
      <c r="E46" s="29"/>
      <c r="F46" s="3">
        <f t="shared" si="2"/>
        <v>0</v>
      </c>
    </row>
    <row r="47" spans="1:6" ht="12.75">
      <c r="A47" s="6" t="s">
        <v>40</v>
      </c>
      <c r="D47">
        <v>45</v>
      </c>
      <c r="E47" s="29"/>
      <c r="F47" s="3">
        <f t="shared" si="2"/>
        <v>0</v>
      </c>
    </row>
    <row r="48" spans="1:6" ht="12.75">
      <c r="A48" s="6" t="s">
        <v>32</v>
      </c>
      <c r="D48">
        <v>45</v>
      </c>
      <c r="E48" s="29"/>
      <c r="F48" s="3">
        <f t="shared" si="2"/>
        <v>0</v>
      </c>
    </row>
    <row r="49" spans="1:6" ht="12.75">
      <c r="A49" s="6" t="s">
        <v>33</v>
      </c>
      <c r="D49">
        <v>45</v>
      </c>
      <c r="E49" s="29"/>
      <c r="F49" s="3">
        <f t="shared" si="2"/>
        <v>0</v>
      </c>
    </row>
    <row r="50" spans="1:6" ht="12.75">
      <c r="A50" s="6" t="s">
        <v>34</v>
      </c>
      <c r="D50">
        <v>45</v>
      </c>
      <c r="E50" s="29"/>
      <c r="F50" s="3">
        <f t="shared" si="2"/>
        <v>0</v>
      </c>
    </row>
    <row r="51" spans="1:6" ht="12.75">
      <c r="A51" s="6" t="s">
        <v>35</v>
      </c>
      <c r="D51">
        <v>45</v>
      </c>
      <c r="E51" s="29"/>
      <c r="F51" s="3">
        <f t="shared" si="2"/>
        <v>0</v>
      </c>
    </row>
    <row r="52" spans="1:6" ht="12.75">
      <c r="A52" s="6" t="s">
        <v>36</v>
      </c>
      <c r="D52">
        <v>45</v>
      </c>
      <c r="E52" s="29"/>
      <c r="F52" s="3">
        <f t="shared" si="2"/>
        <v>0</v>
      </c>
    </row>
    <row r="53" spans="1:6" ht="12.75">
      <c r="A53" s="6" t="s">
        <v>37</v>
      </c>
      <c r="D53">
        <v>45</v>
      </c>
      <c r="E53" s="29"/>
      <c r="F53" s="3">
        <f t="shared" si="2"/>
        <v>0</v>
      </c>
    </row>
    <row r="54" spans="1:6" ht="12.75">
      <c r="A54" s="6" t="s">
        <v>38</v>
      </c>
      <c r="D54">
        <v>45</v>
      </c>
      <c r="E54" s="29"/>
      <c r="F54" s="3">
        <f t="shared" si="2"/>
        <v>0</v>
      </c>
    </row>
    <row r="55" spans="1:6" ht="12.75">
      <c r="A55" s="6" t="s">
        <v>42</v>
      </c>
      <c r="E55" s="34"/>
      <c r="F55" s="2">
        <f>SUM($F$44:$F$54)</f>
        <v>0</v>
      </c>
    </row>
    <row r="56" spans="1:6" ht="12.75">
      <c r="A56" s="6" t="s">
        <v>24</v>
      </c>
      <c r="D56">
        <v>5</v>
      </c>
      <c r="E56" s="29"/>
      <c r="F56" s="3">
        <f>17850*E56</f>
        <v>0</v>
      </c>
    </row>
    <row r="57" spans="1:6" ht="13.8" thickBot="1">
      <c r="A57" s="4" t="s">
        <v>24</v>
      </c>
      <c r="B57" s="4"/>
      <c r="C57" s="4"/>
      <c r="D57" s="4">
        <v>5</v>
      </c>
      <c r="E57" s="30"/>
      <c r="F57" s="3">
        <f>17850*E57</f>
        <v>0</v>
      </c>
    </row>
    <row r="58" spans="1:6" ht="12.75">
      <c r="A58" s="5" t="s">
        <v>56</v>
      </c>
      <c r="F58" s="2">
        <f>SUM($F$56:$F$57)</f>
        <v>0</v>
      </c>
    </row>
    <row r="59" spans="1:6" ht="12.75">
      <c r="A59" s="5"/>
      <c r="E59" s="2"/>
      <c r="F59" s="2"/>
    </row>
    <row r="60" spans="1:6" ht="12.75">
      <c r="A60" s="6" t="s">
        <v>57</v>
      </c>
      <c r="E60" s="2"/>
      <c r="F60" s="19">
        <f>SUM($F$58,$F$55)</f>
        <v>0</v>
      </c>
    </row>
    <row r="61" spans="1:5" ht="12.75">
      <c r="A61" s="5"/>
      <c r="E61" s="2"/>
    </row>
    <row r="62" spans="1:5" ht="12.75">
      <c r="A62" s="5" t="s">
        <v>23</v>
      </c>
      <c r="E62" s="2"/>
    </row>
    <row r="63" spans="1:5" ht="12.75">
      <c r="A63" s="5"/>
      <c r="E63" s="2"/>
    </row>
    <row r="64" spans="1:6" ht="13.8">
      <c r="A64" s="21"/>
      <c r="B64" s="17"/>
      <c r="C64" s="17"/>
      <c r="D64" s="17"/>
      <c r="E64" s="3"/>
      <c r="F64" s="11"/>
    </row>
    <row r="65" spans="1:5" ht="12.75">
      <c r="A65" s="5"/>
      <c r="E65" s="2"/>
    </row>
    <row r="66" spans="1:5" ht="12.75">
      <c r="A66" s="6"/>
      <c r="E66" s="2"/>
    </row>
    <row r="67" spans="1:6" ht="12.75">
      <c r="A67" s="1" t="s">
        <v>58</v>
      </c>
      <c r="B67" s="17"/>
      <c r="C67" s="17"/>
      <c r="D67" s="17"/>
      <c r="E67" s="22"/>
      <c r="F67" s="22">
        <f>$F$40+$F$60</f>
        <v>0</v>
      </c>
    </row>
    <row r="68" spans="1:6" ht="13.8" thickBot="1">
      <c r="A68" s="1" t="s">
        <v>44</v>
      </c>
      <c r="F68">
        <f>F67*0.1</f>
        <v>0</v>
      </c>
    </row>
    <row r="69" spans="1:6" ht="13.8" thickBot="1">
      <c r="A69" s="23" t="s">
        <v>22</v>
      </c>
      <c r="B69" s="24"/>
      <c r="C69" s="24"/>
      <c r="D69" s="24"/>
      <c r="E69" s="35"/>
      <c r="F69" s="25">
        <f>SUM($F$67:$F$68)</f>
        <v>0</v>
      </c>
    </row>
    <row r="70" ht="12.75">
      <c r="A70" s="17"/>
    </row>
    <row r="71" spans="1:5" ht="12.75">
      <c r="A71" s="17"/>
      <c r="E71" s="1"/>
    </row>
    <row r="72" spans="1:5" ht="12.75">
      <c r="A72" s="17"/>
      <c r="E72" s="1"/>
    </row>
    <row r="73" spans="1:5" ht="12.75">
      <c r="A73" s="1" t="s">
        <v>51</v>
      </c>
      <c r="E73" s="1"/>
    </row>
    <row r="74" ht="12.75">
      <c r="A74" s="11" t="s">
        <v>18</v>
      </c>
    </row>
    <row r="75" spans="1:6" ht="12.75">
      <c r="A75" s="1" t="s">
        <v>13</v>
      </c>
      <c r="D75" s="1" t="s">
        <v>11</v>
      </c>
      <c r="E75" s="16" t="s">
        <v>28</v>
      </c>
      <c r="F75" s="16" t="s">
        <v>27</v>
      </c>
    </row>
    <row r="76" spans="1:6" ht="12.75">
      <c r="A76" s="6" t="s">
        <v>29</v>
      </c>
      <c r="D76">
        <v>24</v>
      </c>
      <c r="E76" s="29"/>
      <c r="F76" s="3">
        <f>17850*E76</f>
        <v>0</v>
      </c>
    </row>
    <row r="77" spans="1:6" ht="12.75">
      <c r="A77" s="6" t="s">
        <v>30</v>
      </c>
      <c r="D77">
        <v>24</v>
      </c>
      <c r="E77" s="29"/>
      <c r="F77" s="3">
        <f aca="true" t="shared" si="3" ref="F77:F89">17850*E77</f>
        <v>0</v>
      </c>
    </row>
    <row r="78" spans="1:6" ht="12.75">
      <c r="A78" s="6" t="s">
        <v>31</v>
      </c>
      <c r="D78">
        <v>24</v>
      </c>
      <c r="E78" s="29"/>
      <c r="F78" s="3">
        <f t="shared" si="3"/>
        <v>0</v>
      </c>
    </row>
    <row r="79" spans="1:6" ht="12.75">
      <c r="A79" s="6" t="s">
        <v>40</v>
      </c>
      <c r="D79">
        <v>24</v>
      </c>
      <c r="E79" s="29"/>
      <c r="F79" s="3">
        <f t="shared" si="3"/>
        <v>0</v>
      </c>
    </row>
    <row r="80" spans="1:6" ht="12.75">
      <c r="A80" s="6" t="s">
        <v>32</v>
      </c>
      <c r="D80">
        <v>24</v>
      </c>
      <c r="E80" s="29"/>
      <c r="F80" s="3">
        <f t="shared" si="3"/>
        <v>0</v>
      </c>
    </row>
    <row r="81" spans="1:6" ht="12.75">
      <c r="A81" s="6" t="s">
        <v>33</v>
      </c>
      <c r="D81">
        <v>24</v>
      </c>
      <c r="E81" s="29"/>
      <c r="F81" s="3">
        <f t="shared" si="3"/>
        <v>0</v>
      </c>
    </row>
    <row r="82" spans="1:6" ht="12.75">
      <c r="A82" s="6" t="s">
        <v>34</v>
      </c>
      <c r="D82">
        <v>24</v>
      </c>
      <c r="E82" s="29"/>
      <c r="F82" s="3">
        <f t="shared" si="3"/>
        <v>0</v>
      </c>
    </row>
    <row r="83" spans="1:6" ht="12.75">
      <c r="A83" s="6" t="s">
        <v>35</v>
      </c>
      <c r="D83">
        <v>24</v>
      </c>
      <c r="E83" s="29"/>
      <c r="F83" s="3">
        <f t="shared" si="3"/>
        <v>0</v>
      </c>
    </row>
    <row r="84" spans="1:6" ht="12.75">
      <c r="A84" s="6" t="s">
        <v>36</v>
      </c>
      <c r="D84">
        <v>24</v>
      </c>
      <c r="E84" s="29"/>
      <c r="F84" s="3">
        <f t="shared" si="3"/>
        <v>0</v>
      </c>
    </row>
    <row r="85" spans="1:6" ht="12.75">
      <c r="A85" s="6" t="s">
        <v>37</v>
      </c>
      <c r="D85">
        <v>24</v>
      </c>
      <c r="E85" s="29"/>
      <c r="F85" s="3">
        <f t="shared" si="3"/>
        <v>0</v>
      </c>
    </row>
    <row r="86" spans="1:6" ht="12.75">
      <c r="A86" s="6" t="s">
        <v>38</v>
      </c>
      <c r="D86">
        <v>24</v>
      </c>
      <c r="E86" s="29"/>
      <c r="F86" s="3">
        <f t="shared" si="3"/>
        <v>0</v>
      </c>
    </row>
    <row r="87" spans="1:6" ht="12.75">
      <c r="A87" s="6" t="s">
        <v>59</v>
      </c>
      <c r="E87" s="33"/>
      <c r="F87" s="2">
        <f>SUM($F$76:F86)</f>
        <v>0</v>
      </c>
    </row>
    <row r="88" spans="1:6" ht="12.75">
      <c r="A88" s="15" t="s">
        <v>24</v>
      </c>
      <c r="B88" s="7"/>
      <c r="C88" s="7"/>
      <c r="D88" s="7">
        <v>4</v>
      </c>
      <c r="E88" s="29"/>
      <c r="F88" s="3">
        <f t="shared" si="3"/>
        <v>0</v>
      </c>
    </row>
    <row r="89" spans="1:6" ht="13.8" thickBot="1">
      <c r="A89" s="13" t="s">
        <v>24</v>
      </c>
      <c r="B89" s="14"/>
      <c r="C89" s="14"/>
      <c r="D89" s="14">
        <v>4</v>
      </c>
      <c r="E89" s="30"/>
      <c r="F89" s="3">
        <f t="shared" si="3"/>
        <v>0</v>
      </c>
    </row>
    <row r="90" spans="1:6" ht="12.75">
      <c r="A90" s="5" t="s">
        <v>60</v>
      </c>
      <c r="E90" s="2"/>
      <c r="F90" s="2">
        <f>SUM($F$88:$F$89)</f>
        <v>0</v>
      </c>
    </row>
    <row r="91" spans="1:6" ht="12.75">
      <c r="A91" s="5"/>
      <c r="E91" s="2"/>
      <c r="F91" s="1"/>
    </row>
    <row r="92" spans="1:6" ht="12.75">
      <c r="A92" s="6" t="s">
        <v>61</v>
      </c>
      <c r="E92" s="2"/>
      <c r="F92" s="19">
        <f>SUM($F$87,$F$90)</f>
        <v>0</v>
      </c>
    </row>
    <row r="93" spans="1:6" ht="12.75">
      <c r="A93" s="6"/>
      <c r="E93" s="2"/>
      <c r="F93" s="1"/>
    </row>
    <row r="94" spans="1:6" ht="12.75">
      <c r="A94" s="12" t="s">
        <v>20</v>
      </c>
      <c r="E94" s="1"/>
      <c r="F94" s="1"/>
    </row>
    <row r="95" spans="1:6" ht="12.75">
      <c r="A95" s="1" t="s">
        <v>19</v>
      </c>
      <c r="D95" s="1" t="s">
        <v>21</v>
      </c>
      <c r="E95" s="16" t="s">
        <v>28</v>
      </c>
      <c r="F95" s="16" t="s">
        <v>27</v>
      </c>
    </row>
    <row r="96" spans="1:6" ht="12.75">
      <c r="A96" s="6" t="s">
        <v>29</v>
      </c>
      <c r="D96">
        <v>45</v>
      </c>
      <c r="E96" s="29"/>
      <c r="F96" s="3">
        <f>17850*E96</f>
        <v>0</v>
      </c>
    </row>
    <row r="97" spans="1:6" ht="12.75">
      <c r="A97" s="6" t="s">
        <v>30</v>
      </c>
      <c r="D97">
        <v>45</v>
      </c>
      <c r="E97" s="29"/>
      <c r="F97" s="3">
        <f aca="true" t="shared" si="4" ref="F97:F106">17850*E97</f>
        <v>0</v>
      </c>
    </row>
    <row r="98" spans="1:6" ht="12.75">
      <c r="A98" s="6" t="s">
        <v>31</v>
      </c>
      <c r="D98">
        <v>45</v>
      </c>
      <c r="E98" s="29"/>
      <c r="F98" s="3">
        <f t="shared" si="4"/>
        <v>0</v>
      </c>
    </row>
    <row r="99" spans="1:6" ht="12.75">
      <c r="A99" s="6" t="s">
        <v>40</v>
      </c>
      <c r="D99">
        <v>45</v>
      </c>
      <c r="E99" s="29"/>
      <c r="F99" s="3">
        <f t="shared" si="4"/>
        <v>0</v>
      </c>
    </row>
    <row r="100" spans="1:6" ht="12.75">
      <c r="A100" s="6" t="s">
        <v>32</v>
      </c>
      <c r="D100">
        <v>45</v>
      </c>
      <c r="E100" s="29"/>
      <c r="F100" s="3">
        <f t="shared" si="4"/>
        <v>0</v>
      </c>
    </row>
    <row r="101" spans="1:6" ht="12.75">
      <c r="A101" s="6" t="s">
        <v>33</v>
      </c>
      <c r="D101">
        <v>45</v>
      </c>
      <c r="E101" s="29"/>
      <c r="F101" s="3">
        <f t="shared" si="4"/>
        <v>0</v>
      </c>
    </row>
    <row r="102" spans="1:6" ht="12.75">
      <c r="A102" s="6" t="s">
        <v>34</v>
      </c>
      <c r="D102">
        <v>45</v>
      </c>
      <c r="E102" s="29"/>
      <c r="F102" s="3">
        <f t="shared" si="4"/>
        <v>0</v>
      </c>
    </row>
    <row r="103" spans="1:6" ht="12.75">
      <c r="A103" s="6" t="s">
        <v>41</v>
      </c>
      <c r="D103">
        <v>45</v>
      </c>
      <c r="E103" s="29"/>
      <c r="F103" s="3">
        <f t="shared" si="4"/>
        <v>0</v>
      </c>
    </row>
    <row r="104" spans="1:6" ht="12.75">
      <c r="A104" s="6" t="s">
        <v>36</v>
      </c>
      <c r="D104">
        <v>45</v>
      </c>
      <c r="E104" s="29"/>
      <c r="F104" s="3">
        <f t="shared" si="4"/>
        <v>0</v>
      </c>
    </row>
    <row r="105" spans="1:6" ht="12.75">
      <c r="A105" s="6" t="s">
        <v>37</v>
      </c>
      <c r="D105">
        <v>45</v>
      </c>
      <c r="E105" s="29"/>
      <c r="F105" s="3">
        <f t="shared" si="4"/>
        <v>0</v>
      </c>
    </row>
    <row r="106" spans="1:6" ht="12.75">
      <c r="A106" s="6" t="s">
        <v>38</v>
      </c>
      <c r="D106">
        <v>45</v>
      </c>
      <c r="E106" s="29"/>
      <c r="F106" s="3">
        <f t="shared" si="4"/>
        <v>0</v>
      </c>
    </row>
    <row r="107" spans="1:6" ht="12.75">
      <c r="A107" s="6" t="s">
        <v>62</v>
      </c>
      <c r="E107" s="34"/>
      <c r="F107" s="2">
        <f>SUM($F$96:$F$106)</f>
        <v>0</v>
      </c>
    </row>
    <row r="108" spans="1:6" ht="12.75">
      <c r="A108" s="6" t="s">
        <v>24</v>
      </c>
      <c r="D108">
        <v>5</v>
      </c>
      <c r="E108" s="29"/>
      <c r="F108" s="3">
        <f>17850*E108</f>
        <v>0</v>
      </c>
    </row>
    <row r="109" spans="1:6" ht="13.8" thickBot="1">
      <c r="A109" s="4" t="s">
        <v>24</v>
      </c>
      <c r="B109" s="4"/>
      <c r="C109" s="4"/>
      <c r="D109" s="4">
        <v>5</v>
      </c>
      <c r="E109" s="30"/>
      <c r="F109" s="3">
        <f>17850*E109</f>
        <v>0</v>
      </c>
    </row>
    <row r="110" spans="1:6" ht="12.75">
      <c r="A110" s="5" t="s">
        <v>63</v>
      </c>
      <c r="F110" s="2">
        <f>SUM($F$56:$F$57)</f>
        <v>0</v>
      </c>
    </row>
    <row r="111" spans="1:6" ht="12.75">
      <c r="A111" s="5"/>
      <c r="E111" s="2"/>
      <c r="F111" s="2"/>
    </row>
    <row r="112" spans="1:6" ht="12.75">
      <c r="A112" s="6" t="s">
        <v>64</v>
      </c>
      <c r="E112" s="2"/>
      <c r="F112" s="19">
        <f>SUM($F$110,$F107)</f>
        <v>0</v>
      </c>
    </row>
    <row r="113" spans="1:5" ht="12.75">
      <c r="A113" s="5"/>
      <c r="E113" s="2"/>
    </row>
    <row r="114" spans="1:5" ht="12.75">
      <c r="A114" s="5" t="s">
        <v>23</v>
      </c>
      <c r="E114" s="2"/>
    </row>
    <row r="115" spans="1:5" ht="12.75">
      <c r="A115" s="5"/>
      <c r="E115" s="2"/>
    </row>
    <row r="116" spans="1:6" ht="13.8">
      <c r="A116" s="21"/>
      <c r="B116" s="17"/>
      <c r="C116" s="17"/>
      <c r="D116" s="17"/>
      <c r="E116" s="3"/>
      <c r="F116" s="11"/>
    </row>
    <row r="117" spans="1:5" ht="12.75">
      <c r="A117" s="5"/>
      <c r="E117" s="2"/>
    </row>
    <row r="118" spans="1:5" ht="12.75">
      <c r="A118" s="6"/>
      <c r="E118" s="2"/>
    </row>
    <row r="119" spans="1:6" ht="12.75">
      <c r="A119" s="1" t="s">
        <v>65</v>
      </c>
      <c r="B119" s="17"/>
      <c r="C119" s="17"/>
      <c r="D119" s="17"/>
      <c r="E119" s="22"/>
      <c r="F119" s="22">
        <f>$F$92+$F$112</f>
        <v>0</v>
      </c>
    </row>
    <row r="120" spans="1:6" ht="13.8" thickBot="1">
      <c r="A120" s="1" t="s">
        <v>44</v>
      </c>
      <c r="F120">
        <f>F119*0.1</f>
        <v>0</v>
      </c>
    </row>
    <row r="121" spans="1:6" ht="13.8" thickBot="1">
      <c r="A121" s="23" t="s">
        <v>22</v>
      </c>
      <c r="B121" s="24"/>
      <c r="C121" s="24"/>
      <c r="D121" s="24"/>
      <c r="E121" s="35"/>
      <c r="F121" s="25">
        <f>SUM($F$119:$F$120)</f>
        <v>0</v>
      </c>
    </row>
    <row r="122" spans="1:6" ht="17.4">
      <c r="A122" s="17" t="s">
        <v>66</v>
      </c>
      <c r="B122" s="20"/>
      <c r="F122" s="31">
        <f>SUM($F$67,$F119)</f>
        <v>0</v>
      </c>
    </row>
    <row r="123" spans="1:6" ht="12.75">
      <c r="A123" s="17" t="s">
        <v>44</v>
      </c>
      <c r="F123">
        <f>F122*0.1</f>
        <v>0</v>
      </c>
    </row>
    <row r="124" spans="1:6" ht="12.75">
      <c r="A124" s="17" t="s">
        <v>43</v>
      </c>
      <c r="E124" s="1"/>
      <c r="F124" s="32">
        <f>SUM($F$122,$F123)</f>
        <v>0</v>
      </c>
    </row>
    <row r="131" spans="1:3" ht="12.75">
      <c r="A131" s="17" t="s">
        <v>52</v>
      </c>
      <c r="C131" s="17"/>
    </row>
    <row r="132" ht="12.75">
      <c r="C132" s="17"/>
    </row>
  </sheetData>
  <sheetProtection algorithmName="SHA-512" hashValue="K97cnAvDBmhTFh1EJYayrE1UHsxZlaVewytWltNpDjndjE0i8DSw+SRcXjqIGor8GW7+u1VO9rbasvPYmHExIw==" saltValue="EtnXMP/OgGcUhHA2XrsRxw==" spinCount="100000" sheet="1" objects="1" scenarios="1"/>
  <mergeCells count="3">
    <mergeCell ref="A2:F2"/>
    <mergeCell ref="A4:F4"/>
    <mergeCell ref="B11:F1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thudec</dc:creator>
  <cp:keywords/>
  <dc:description/>
  <cp:lastModifiedBy>Martina Hofmanová</cp:lastModifiedBy>
  <cp:lastPrinted>2022-01-12T12:47:42Z</cp:lastPrinted>
  <dcterms:created xsi:type="dcterms:W3CDTF">2011-06-29T09:37:30Z</dcterms:created>
  <dcterms:modified xsi:type="dcterms:W3CDTF">2023-10-03T08:42:45Z</dcterms:modified>
  <cp:category/>
  <cp:version/>
  <cp:contentType/>
  <cp:contentStatus/>
</cp:coreProperties>
</file>