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5200" windowHeight="11595" activeTab="1"/>
  </bookViews>
  <sheets>
    <sheet name="REKAPITULACE" sheetId="5" r:id="rId1"/>
    <sheet name="POLOŽKY" sheetId="4" r:id="rId2"/>
    <sheet name="Pokyny pro vyplnění" sheetId="6" r:id="rId3"/>
  </sheets>
  <externalReferences>
    <externalReference r:id="rId6"/>
  </externalReferences>
  <definedNames>
    <definedName name="cisloobjektu">'[1]Krycí list'!$A$4</definedName>
    <definedName name="cislostavby">'[1]Krycí list'!$A$6</definedName>
    <definedName name="Dodavka">'[1]Rekapitulace'!$G$17</definedName>
    <definedName name="Dodavka0">#REF!</definedName>
    <definedName name="HSV">'[1]Rekapitulace'!$E$17</definedName>
    <definedName name="HSV0">#REF!</definedName>
    <definedName name="HZS">'[1]Rekapitulace'!$I$17</definedName>
    <definedName name="HZS0">#REF!</definedName>
    <definedName name="kkkk">#REF!</definedName>
    <definedName name="kkkll">#REF!</definedName>
    <definedName name="Mont">'[1]Rekapitulace'!$H$17</definedName>
    <definedName name="Montaz0">#REF!</definedName>
    <definedName name="nazevobjektu">'[1]Krycí list'!$C$4</definedName>
    <definedName name="nazevstavby">'[1]Krycí list'!$C$6</definedName>
    <definedName name="_xlnm.Print_Area" localSheetId="1">'POLOŽKY'!$A$1:$F$84</definedName>
    <definedName name="oooo">#REF!</definedName>
    <definedName name="PocetMJ">'[1]Krycí list'!$G$7</definedName>
    <definedName name="pppp">#REF!</definedName>
    <definedName name="PSV">'[1]Rekapitulace'!$F$17</definedName>
    <definedName name="PSV0">#REF!</definedName>
    <definedName name="Typ">#REF!</definedName>
    <definedName name="uuuu">#REF!</definedName>
    <definedName name="VRN">'[1]Rekapitulace'!$H$26</definedName>
    <definedName name="VRNKc">#REF!</definedName>
    <definedName name="VRNnazev">#REF!</definedName>
    <definedName name="VRNproc">#REF!</definedName>
    <definedName name="VRNzakl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<sst xmlns="http://schemas.openxmlformats.org/spreadsheetml/2006/main" count="162" uniqueCount="114">
  <si>
    <t>podpis osoby oprávněné jednat jménem či za uchazeče:</t>
  </si>
  <si>
    <t>datum:</t>
  </si>
  <si>
    <t>kpl</t>
  </si>
  <si>
    <t>Vedlejší a přidružené práce jinde neuvedené</t>
  </si>
  <si>
    <t>t</t>
  </si>
  <si>
    <t>m2</t>
  </si>
  <si>
    <t>m</t>
  </si>
  <si>
    <t>Doprava truhlářských výrobků na stavbu včetně přemístění na stavbě</t>
  </si>
  <si>
    <t>Kotvící  a montážní prvky</t>
  </si>
  <si>
    <t>Poplatek za skládku - stavební suť</t>
  </si>
  <si>
    <t>Poplatek za skládku - dřevo + sklo</t>
  </si>
  <si>
    <t xml:space="preserve">Cena bez DPH </t>
  </si>
  <si>
    <t>Jednotková cena</t>
  </si>
  <si>
    <t>Množství</t>
  </si>
  <si>
    <t>MJ</t>
  </si>
  <si>
    <t>Položka</t>
  </si>
  <si>
    <t>číslo položky</t>
  </si>
  <si>
    <t>Datum:</t>
  </si>
  <si>
    <t xml:space="preserve">Vypracoval: </t>
  </si>
  <si>
    <t>NUTNO VYPLNIT VŠECHNY OZNAČENÉ POLOŽKY !!!</t>
  </si>
  <si>
    <t>Celkem za objekty</t>
  </si>
  <si>
    <t>DPH 15 %</t>
  </si>
  <si>
    <t>Celkem za objekty včetně DPH</t>
  </si>
  <si>
    <t>POKYNY PRO VYPLNĚNÍ</t>
  </si>
  <si>
    <t>Uchazeč je pro podání nabídky povinen upravovat pouze žlutě podbarvená pole.</t>
  </si>
  <si>
    <t xml:space="preserve">Uchazeč je povinen vyplnit všechna žlutá pole. </t>
  </si>
  <si>
    <t>Položky MJ a VRN musí být vyplněna kladnými nenulovými číslicemi.</t>
  </si>
  <si>
    <t>Poznámka v krycím listu - nepovinný údaj.</t>
  </si>
  <si>
    <t xml:space="preserve">Pokud jsou v dokumentaci uvedeny konkrétní typy výrobků, jedná se pouze o příklady sloužící pro </t>
  </si>
  <si>
    <t>specifikaci vlastností - technických a uživatelských standartů.Zhotovitel dokumentace výslovně uvádí,</t>
  </si>
  <si>
    <t>že tyto výrobky lze nahradit jinými výrobky stejných technických vlastností - standartů a shodné nebo</t>
  </si>
  <si>
    <t xml:space="preserve">vyšší kvality.Stejným způsobem jsou (mohou být) v dokumentaci uvedeni jako příklad informativně i </t>
  </si>
  <si>
    <t>možní v úvahu přicházející výrobci nebo dodavatelé.</t>
  </si>
  <si>
    <t>Vápenocementová štuková omítka ostění nebo nadpraží</t>
  </si>
  <si>
    <t>Zakrytí podlah fólií přilepenou lepící páskou</t>
  </si>
  <si>
    <t>Ostatní konstrukce a práce-bourání</t>
  </si>
  <si>
    <t>Lešení pomocné pro objekty pozemních staveb s lešeňovou podlahou v do 3,5 m zatížení do 150 kg/m2</t>
  </si>
  <si>
    <t>Vyčištění budov bytové a občanské výstavby při výšce podlaží do 4 m</t>
  </si>
  <si>
    <t>Vybourání dřevěných dveřních zárubní pl přes 2 m2</t>
  </si>
  <si>
    <t>Přesun hmot</t>
  </si>
  <si>
    <t>Přesun sutě</t>
  </si>
  <si>
    <t>Konstrukce klempířské</t>
  </si>
  <si>
    <t>kus</t>
  </si>
  <si>
    <t>Konstrukce truhlářské</t>
  </si>
  <si>
    <t>Dokončovací práce - malby a tapety</t>
  </si>
  <si>
    <t>Základní akrylátová jednonásobná penetrace podkladu v místnostech výšky do 3,80m</t>
  </si>
  <si>
    <t>Dvojnásobné bílé malby  ze směsí za sucha dobře otěruvzdorných v místnostech do 3,80 m</t>
  </si>
  <si>
    <t>Kč</t>
  </si>
  <si>
    <t>Zařízení staveniště</t>
  </si>
  <si>
    <t>Náklady na provoz a údržbu vybavení staveniště</t>
  </si>
  <si>
    <t>Vybourání parapetů z obkladů keramických</t>
  </si>
  <si>
    <t>Montáž přechodového profilu parapetu</t>
  </si>
  <si>
    <t xml:space="preserve">Cena za objekt celkem </t>
  </si>
  <si>
    <t xml:space="preserve">přechodový profil </t>
  </si>
  <si>
    <t>vv</t>
  </si>
  <si>
    <t>zakrytí podlah v prostoru otvorů s přesahem, v šíři 1,5 m + zakrytí podlah manipulace</t>
  </si>
  <si>
    <t>Montáž plastových oken plochy přes 1 m2 otevíravých výšky do 2,5 m s rámem do zdiva</t>
  </si>
  <si>
    <t>Ostatní práce nutné k bezchybnému provedení díla</t>
  </si>
  <si>
    <t xml:space="preserve">Ostatní </t>
  </si>
  <si>
    <t xml:space="preserve">Rozpočet projektu - </t>
  </si>
  <si>
    <t>ks</t>
  </si>
  <si>
    <t>Celoobvodová montáž komprimační pásky - šíře dle rámu</t>
  </si>
  <si>
    <t>Kotvící materiál pro správné ukotvení nových oken a dveří, drobný materiál apod.</t>
  </si>
  <si>
    <t>zednická úprava podkladu z MVC do tlouštky 30 mm</t>
  </si>
  <si>
    <t>úprava podkladu pro instalaci komprimační pásky</t>
  </si>
  <si>
    <t>Doprava malířského materiálu na stavbu včetně přemístění na stavbě</t>
  </si>
  <si>
    <t>Vybourání dřevěných rámů oken  jednoduchých, včetně křídel pl do 4 m2 a vnitřních parapetů</t>
  </si>
  <si>
    <t>komprinační páska</t>
  </si>
  <si>
    <t>Vnitrostaveništní doprava, naložení a odvoz suti na skládku dle dodavatele</t>
  </si>
  <si>
    <t>Vnitrostaveništní doprava hmot</t>
  </si>
  <si>
    <t>Přesun hmot malířských  v objektech v do 12 m</t>
  </si>
  <si>
    <t xml:space="preserve">   Investor:  Město Česká Lípa, Náměstí T. G. Masaryka 1, 470 01 Česká Lípa</t>
  </si>
  <si>
    <t>Objekt: Československé armády čp. 881 a čp. 888, Česká Lípa</t>
  </si>
  <si>
    <t>Akce: Výměna výplní otvorů v bytových domech čp. 881 a 888</t>
  </si>
  <si>
    <t>Výměna výplní otvorů v bytových domech čp. 881 a 888</t>
  </si>
  <si>
    <t>okno trojkřídlé otevírané a sklápěcí 2300 x 1600  O1</t>
  </si>
  <si>
    <t>okno dvouřídlé otevírané a sklápěcí 1500 x 1600  O2</t>
  </si>
  <si>
    <t>okno pevné 1450 x 1000  O3</t>
  </si>
  <si>
    <t>okno jednokřídlé otevírané a sklápěcí 750 x 1500  O4</t>
  </si>
  <si>
    <t>okno jednokřídlé sklápěcí 750 x 1500  O5</t>
  </si>
  <si>
    <t xml:space="preserve">Montáž dveřních křídel otvíravých 2křídlových š přes 1,2 m </t>
  </si>
  <si>
    <t xml:space="preserve">dveře hliníkové vstupní 1450 x2450  D1 </t>
  </si>
  <si>
    <t xml:space="preserve">dveře hliníkové vstupní 1450 x2450  D2 </t>
  </si>
  <si>
    <t>náhradní klíče k D1 a D2</t>
  </si>
  <si>
    <t>pozn. 2 x 40 ks, vždy pro vchod jednotný zámek pro oboje dveře</t>
  </si>
  <si>
    <t>Montáž parapetních dřevěných nebo plastových šířky do 30 cm délky do 1,2 m</t>
  </si>
  <si>
    <t xml:space="preserve">Plastové parapety včetně koncovek bílé  </t>
  </si>
  <si>
    <t xml:space="preserve">27,6+75+2,9+4,5+3 </t>
  </si>
  <si>
    <t>96+310+7,8+27+18+12,7+12,7</t>
  </si>
  <si>
    <t>Montáž žaluzií pro O1</t>
  </si>
  <si>
    <t>Montáž žaluzií pro O2</t>
  </si>
  <si>
    <t>Montáž žaluzií pro O4</t>
  </si>
  <si>
    <t>žaluzie horizontální interiérová řetízková pro O1</t>
  </si>
  <si>
    <t>žaluzie horizontální interiérová řetízková pro O2</t>
  </si>
  <si>
    <t>žaluzie horizontální interiérová řetízková pro O4</t>
  </si>
  <si>
    <t>12*3,68+ 50*2,4 + 2*1,45 + 6*1,125 + 4*1,125</t>
  </si>
  <si>
    <t>2*3,55 + 2*3,55</t>
  </si>
  <si>
    <t>Malby vnitřního ostění do šíře30 cm</t>
  </si>
  <si>
    <t>484,4*0,3</t>
  </si>
  <si>
    <t xml:space="preserve">Začištění venkovní připojovací spáry </t>
  </si>
  <si>
    <t xml:space="preserve">Začištění vnitřní připojovací spáry </t>
  </si>
  <si>
    <t>66 + 235 + 6,9 +22,5 + 15 + 12,7 + 12,7</t>
  </si>
  <si>
    <t>484,4 * 0,10</t>
  </si>
  <si>
    <t>začištění vnitřního  ostění</t>
  </si>
  <si>
    <t>Úpravy povrchů</t>
  </si>
  <si>
    <t>Zpětná montáž SDK včetně materiálu, tmelení, a broušení</t>
  </si>
  <si>
    <t>Přesun hmot tonážní pro konstrukce klempířské v objektech v do 20 m</t>
  </si>
  <si>
    <t>Přesun hmot tonážní pro konstrukce truhlářské v objektech v do 20 m</t>
  </si>
  <si>
    <t>Elektroinstalace</t>
  </si>
  <si>
    <t xml:space="preserve">Odpojení elektrického zámku dveří </t>
  </si>
  <si>
    <t>Drobný elektromateriál</t>
  </si>
  <si>
    <t>Zapojení elektrického zámku dveří</t>
  </si>
  <si>
    <t>začištění vnitřního  ostění v podkroví</t>
  </si>
  <si>
    <t>Přesun hmot pro zdění a omítání, 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</si>
</sst>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_K_č"/>
    <numFmt numFmtId="165" formatCode="_-* #,##0.00\ [$Kč-405]_-;\-* #,##0.00\ [$Kč-405]_-;_-* &quot;-&quot;??\ [$Kč-405]_-;_-@_-"/>
    <numFmt numFmtId="166" formatCode="_-* #,##0.000\ _K_č_-;\-* #,##0.00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rgb="FF0070C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8"/>
      <color indexed="12"/>
      <name val="Trebuchet MS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Trebuchet MS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>
        <color indexed="8"/>
      </left>
      <right style="hair">
        <color indexed="8"/>
      </right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hair">
        <color indexed="8"/>
      </top>
      <bottom style="double"/>
    </border>
    <border>
      <left/>
      <right style="hair">
        <color indexed="8"/>
      </right>
      <top style="hair">
        <color indexed="8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2" borderId="0" xfId="20" applyFill="1">
      <alignment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horizontal="left"/>
      <protection/>
    </xf>
    <xf numFmtId="0" fontId="2" fillId="2" borderId="1" xfId="20" applyFont="1" applyFill="1" applyBorder="1" applyAlignment="1">
      <alignment wrapText="1"/>
      <protection/>
    </xf>
    <xf numFmtId="49" fontId="1" fillId="2" borderId="1" xfId="20" applyNumberFormat="1" applyFont="1" applyFill="1" applyBorder="1" applyAlignment="1">
      <alignment horizontal="center" wrapText="1"/>
      <protection/>
    </xf>
    <xf numFmtId="0" fontId="1" fillId="0" borderId="0" xfId="20" applyFill="1" applyBorder="1">
      <alignment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164" fontId="1" fillId="2" borderId="2" xfId="20" applyNumberFormat="1" applyFont="1" applyFill="1" applyBorder="1" applyAlignment="1">
      <alignment vertical="center" wrapText="1" inden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vertical="center" wrapText="1"/>
      <protection/>
    </xf>
    <xf numFmtId="0" fontId="1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0" fontId="3" fillId="2" borderId="3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vertical="center" wrapText="1" inden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left" vertical="center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6" fillId="0" borderId="0" xfId="20" applyFont="1">
      <alignment/>
      <protection/>
    </xf>
    <xf numFmtId="0" fontId="8" fillId="0" borderId="0" xfId="21">
      <alignment/>
      <protection/>
    </xf>
    <xf numFmtId="0" fontId="5" fillId="3" borderId="2" xfId="20" applyNumberFormat="1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164" fontId="5" fillId="3" borderId="2" xfId="20" applyNumberFormat="1" applyFont="1" applyFill="1" applyBorder="1" applyAlignment="1">
      <alignment vertical="center" wrapText="1" inden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164" fontId="1" fillId="2" borderId="1" xfId="20" applyNumberFormat="1" applyFont="1" applyFill="1" applyBorder="1" applyAlignment="1">
      <alignment vertical="center" wrapText="1" indent="1"/>
      <protection/>
    </xf>
    <xf numFmtId="0" fontId="1" fillId="2" borderId="5" xfId="20" applyFont="1" applyFill="1" applyBorder="1" applyAlignment="1">
      <alignment horizontal="center" vertical="center" wrapText="1"/>
      <protection/>
    </xf>
    <xf numFmtId="164" fontId="1" fillId="2" borderId="5" xfId="20" applyNumberFormat="1" applyFont="1" applyFill="1" applyBorder="1" applyAlignment="1">
      <alignment vertical="center" wrapText="1" indent="1"/>
      <protection/>
    </xf>
    <xf numFmtId="0" fontId="1" fillId="2" borderId="6" xfId="20" applyFont="1" applyFill="1" applyBorder="1" applyAlignment="1">
      <alignment horizontal="center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11" fillId="0" borderId="7" xfId="0" applyFont="1" applyBorder="1" applyAlignment="1" applyProtection="1">
      <alignment horizontal="left" vertical="center" wrapText="1"/>
      <protection/>
    </xf>
    <xf numFmtId="0" fontId="3" fillId="3" borderId="4" xfId="20" applyFont="1" applyFill="1" applyBorder="1" applyAlignment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4" fontId="1" fillId="2" borderId="2" xfId="20" applyNumberFormat="1" applyFont="1" applyFill="1" applyBorder="1" applyAlignment="1">
      <alignment horizontal="center" vertical="center" wrapText="1"/>
      <protection/>
    </xf>
    <xf numFmtId="164" fontId="1" fillId="2" borderId="2" xfId="20" applyNumberFormat="1" applyFont="1" applyFill="1" applyBorder="1" applyAlignment="1">
      <alignment vertical="center" wrapText="1" indent="1"/>
      <protection/>
    </xf>
    <xf numFmtId="0" fontId="1" fillId="2" borderId="2" xfId="20" applyFont="1" applyFill="1" applyBorder="1" applyAlignment="1">
      <alignment vertical="center" wrapText="1"/>
      <protection/>
    </xf>
    <xf numFmtId="0" fontId="1" fillId="2" borderId="9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vertical="center" wrapText="1"/>
      <protection/>
    </xf>
    <xf numFmtId="164" fontId="1" fillId="2" borderId="9" xfId="20" applyNumberFormat="1" applyFont="1" applyFill="1" applyBorder="1" applyAlignment="1">
      <alignment vertical="center" wrapText="1" indent="1"/>
      <protection/>
    </xf>
    <xf numFmtId="49" fontId="12" fillId="3" borderId="2" xfId="20" applyNumberFormat="1" applyFont="1" applyFill="1" applyBorder="1" applyAlignment="1">
      <alignment horizontal="left" vertical="center" wrapText="1"/>
      <protection/>
    </xf>
    <xf numFmtId="0" fontId="3" fillId="2" borderId="2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1" fillId="2" borderId="7" xfId="0" applyFont="1" applyFill="1" applyBorder="1" applyAlignment="1" applyProtection="1">
      <alignment horizontal="left" vertical="center" wrapText="1"/>
      <protection/>
    </xf>
    <xf numFmtId="0" fontId="11" fillId="2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5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0" fontId="15" fillId="0" borderId="0" xfId="20" applyFont="1">
      <alignment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166" fontId="1" fillId="2" borderId="2" xfId="22" applyNumberFormat="1" applyFont="1" applyFill="1" applyBorder="1" applyAlignment="1">
      <alignment horizontal="center" vertical="center" wrapText="1"/>
    </xf>
    <xf numFmtId="166" fontId="16" fillId="2" borderId="2" xfId="22" applyNumberFormat="1" applyFont="1" applyFill="1" applyBorder="1" applyAlignment="1">
      <alignment horizontal="center" vertical="center" wrapText="1"/>
    </xf>
    <xf numFmtId="164" fontId="1" fillId="4" borderId="2" xfId="20" applyNumberFormat="1" applyFont="1" applyFill="1" applyBorder="1" applyAlignment="1" applyProtection="1">
      <alignment vertical="center" wrapText="1" indent="1"/>
      <protection locked="0"/>
    </xf>
    <xf numFmtId="164" fontId="1" fillId="5" borderId="2" xfId="20" applyNumberFormat="1" applyFont="1" applyFill="1" applyBorder="1" applyAlignment="1" applyProtection="1">
      <alignment vertical="center" wrapText="1" indent="1"/>
      <protection locked="0"/>
    </xf>
    <xf numFmtId="164" fontId="1" fillId="4" borderId="5" xfId="20" applyNumberFormat="1" applyFont="1" applyFill="1" applyBorder="1" applyAlignment="1" applyProtection="1">
      <alignment vertical="center" wrapText="1" indent="1"/>
      <protection locked="0"/>
    </xf>
    <xf numFmtId="164" fontId="1" fillId="4" borderId="2" xfId="20" applyNumberFormat="1" applyFont="1" applyFill="1" applyBorder="1" applyAlignment="1" applyProtection="1">
      <alignment vertical="center" wrapText="1" indent="1"/>
      <protection locked="0"/>
    </xf>
    <xf numFmtId="4" fontId="1" fillId="2" borderId="13" xfId="20" applyNumberFormat="1" applyFont="1" applyFill="1" applyBorder="1" applyAlignment="1">
      <alignment horizontal="center" vertical="center" wrapText="1"/>
      <protection/>
    </xf>
    <xf numFmtId="164" fontId="1" fillId="2" borderId="4" xfId="20" applyNumberFormat="1" applyFont="1" applyFill="1" applyBorder="1" applyAlignment="1">
      <alignment vertical="center" wrapText="1" indent="1"/>
      <protection/>
    </xf>
    <xf numFmtId="164" fontId="1" fillId="4" borderId="5" xfId="20" applyNumberFormat="1" applyFont="1" applyFill="1" applyBorder="1" applyAlignment="1" applyProtection="1">
      <alignment vertical="center" wrapText="1" indent="1"/>
      <protection locked="0"/>
    </xf>
    <xf numFmtId="14" fontId="2" fillId="6" borderId="2" xfId="20" applyNumberFormat="1" applyFont="1" applyFill="1" applyBorder="1" applyAlignment="1" applyProtection="1">
      <alignment horizontal="left" indent="1"/>
      <protection locked="0"/>
    </xf>
    <xf numFmtId="0" fontId="1" fillId="4" borderId="0" xfId="20" applyFill="1" applyProtection="1">
      <alignment/>
      <protection locked="0"/>
    </xf>
    <xf numFmtId="166" fontId="16" fillId="0" borderId="2" xfId="22" applyNumberFormat="1" applyFont="1" applyFill="1" applyBorder="1" applyAlignment="1">
      <alignment horizontal="center" vertical="center" wrapText="1"/>
    </xf>
    <xf numFmtId="164" fontId="1" fillId="0" borderId="2" xfId="20" applyNumberFormat="1" applyFont="1" applyFill="1" applyBorder="1" applyAlignment="1" applyProtection="1">
      <alignment vertical="center" wrapText="1" indent="1"/>
      <protection/>
    </xf>
    <xf numFmtId="0" fontId="2" fillId="7" borderId="2" xfId="20" applyFont="1" applyFill="1" applyBorder="1" applyAlignment="1">
      <alignment horizontal="left" indent="1"/>
      <protection/>
    </xf>
    <xf numFmtId="164" fontId="5" fillId="3" borderId="1" xfId="20" applyNumberFormat="1" applyFont="1" applyFill="1" applyBorder="1" applyAlignment="1">
      <alignment vertical="center" wrapText="1" indent="1"/>
      <protection/>
    </xf>
    <xf numFmtId="0" fontId="1" fillId="3" borderId="14" xfId="20" applyFont="1" applyFill="1" applyBorder="1" applyAlignment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66" fontId="1" fillId="0" borderId="2" xfId="22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/>
    </xf>
    <xf numFmtId="166" fontId="1" fillId="0" borderId="15" xfId="22" applyNumberFormat="1" applyFont="1" applyFill="1" applyBorder="1" applyAlignment="1">
      <alignment horizontal="center" vertical="center" wrapText="1"/>
    </xf>
    <xf numFmtId="166" fontId="1" fillId="0" borderId="1" xfId="22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left" vertical="center" wrapText="1"/>
      <protection/>
    </xf>
    <xf numFmtId="166" fontId="1" fillId="0" borderId="16" xfId="22" applyNumberFormat="1" applyFont="1" applyFill="1" applyBorder="1" applyAlignment="1">
      <alignment horizontal="center" vertical="center" wrapText="1"/>
    </xf>
    <xf numFmtId="164" fontId="5" fillId="3" borderId="16" xfId="20" applyNumberFormat="1" applyFont="1" applyFill="1" applyBorder="1" applyAlignment="1">
      <alignment vertical="center" wrapText="1" indent="1"/>
      <protection/>
    </xf>
    <xf numFmtId="164" fontId="1" fillId="4" borderId="17" xfId="20" applyNumberFormat="1" applyFont="1" applyFill="1" applyBorder="1" applyAlignment="1" applyProtection="1">
      <alignment vertical="center" wrapText="1" indent="1"/>
      <protection locked="0"/>
    </xf>
    <xf numFmtId="0" fontId="3" fillId="2" borderId="5" xfId="20" applyFont="1" applyFill="1" applyBorder="1" applyAlignment="1">
      <alignment horizontal="left" vertical="center" wrapText="1"/>
      <protection/>
    </xf>
    <xf numFmtId="166" fontId="16" fillId="2" borderId="5" xfId="22" applyNumberFormat="1" applyFont="1" applyFill="1" applyBorder="1" applyAlignment="1">
      <alignment horizontal="center" vertical="center" wrapText="1"/>
    </xf>
    <xf numFmtId="164" fontId="5" fillId="3" borderId="5" xfId="20" applyNumberFormat="1" applyFont="1" applyFill="1" applyBorder="1" applyAlignment="1">
      <alignment vertical="center" wrapText="1" indent="1"/>
      <protection/>
    </xf>
    <xf numFmtId="4" fontId="1" fillId="0" borderId="2" xfId="20" applyNumberFormat="1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166" fontId="1" fillId="0" borderId="5" xfId="22" applyNumberFormat="1" applyFont="1" applyFill="1" applyBorder="1" applyAlignment="1">
      <alignment horizontal="center" vertical="center" wrapText="1"/>
    </xf>
    <xf numFmtId="0" fontId="5" fillId="3" borderId="16" xfId="20" applyFont="1" applyFill="1" applyBorder="1" applyAlignment="1">
      <alignment horizontal="center" vertical="center" wrapText="1"/>
      <protection/>
    </xf>
    <xf numFmtId="164" fontId="1" fillId="5" borderId="16" xfId="20" applyNumberFormat="1" applyFont="1" applyFill="1" applyBorder="1" applyAlignment="1" applyProtection="1">
      <alignment vertical="center" wrapText="1" indent="1"/>
      <protection locked="0"/>
    </xf>
    <xf numFmtId="0" fontId="5" fillId="3" borderId="5" xfId="20" applyNumberFormat="1" applyFont="1" applyFill="1" applyBorder="1" applyAlignment="1">
      <alignment horizontal="center" vertical="center" wrapText="1"/>
      <protection/>
    </xf>
    <xf numFmtId="0" fontId="13" fillId="0" borderId="5" xfId="0" applyFont="1" applyBorder="1" applyAlignment="1" applyProtection="1">
      <alignment horizontal="left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164" fontId="5" fillId="3" borderId="19" xfId="20" applyNumberFormat="1" applyFont="1" applyFill="1" applyBorder="1" applyAlignment="1">
      <alignment vertical="center" wrapText="1" indent="1"/>
      <protection/>
    </xf>
    <xf numFmtId="0" fontId="1" fillId="0" borderId="2" xfId="20" applyNumberFormat="1" applyFont="1" applyFill="1" applyBorder="1" applyAlignment="1">
      <alignment horizontal="center" vertical="center" wrapText="1"/>
      <protection/>
    </xf>
    <xf numFmtId="0" fontId="1" fillId="0" borderId="5" xfId="20" applyNumberFormat="1" applyFont="1" applyFill="1" applyBorder="1" applyAlignment="1">
      <alignment horizontal="center" vertical="center" wrapText="1"/>
      <protection/>
    </xf>
    <xf numFmtId="0" fontId="1" fillId="0" borderId="13" xfId="20" applyNumberFormat="1" applyFont="1" applyFill="1" applyBorder="1" applyAlignment="1">
      <alignment horizontal="center" vertical="center" wrapText="1"/>
      <protection/>
    </xf>
    <xf numFmtId="0" fontId="3" fillId="0" borderId="13" xfId="20" applyNumberFormat="1" applyFont="1" applyFill="1" applyBorder="1" applyAlignment="1">
      <alignment horizontal="right" vertical="center" wrapText="1"/>
      <protection/>
    </xf>
    <xf numFmtId="0" fontId="1" fillId="0" borderId="2" xfId="20" applyNumberFormat="1" applyFont="1" applyFill="1" applyBorder="1" applyAlignment="1">
      <alignment horizontal="right" vertical="center" wrapText="1"/>
      <protection/>
    </xf>
    <xf numFmtId="0" fontId="5" fillId="0" borderId="2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Fill="1" applyBorder="1" applyAlignment="1">
      <alignment horizontal="right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3" fillId="0" borderId="2" xfId="20" applyFont="1" applyFill="1" applyBorder="1" applyAlignment="1">
      <alignment horizontal="right" vertical="center" wrapText="1"/>
      <protection/>
    </xf>
    <xf numFmtId="0" fontId="1" fillId="0" borderId="19" xfId="20" applyNumberFormat="1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3" fillId="0" borderId="5" xfId="20" applyFont="1" applyFill="1" applyBorder="1" applyAlignment="1">
      <alignment horizontal="right" vertical="center" wrapText="1"/>
      <protection/>
    </xf>
    <xf numFmtId="0" fontId="1" fillId="0" borderId="17" xfId="20" applyNumberFormat="1" applyFont="1" applyFill="1" applyBorder="1" applyAlignment="1">
      <alignment horizontal="center" vertical="center" wrapText="1"/>
      <protection/>
    </xf>
    <xf numFmtId="0" fontId="1" fillId="0" borderId="2" xfId="20" applyNumberFormat="1" applyFont="1" applyFill="1" applyBorder="1" applyAlignment="1">
      <alignment horizontal="center" vertical="center" wrapText="1"/>
      <protection/>
    </xf>
    <xf numFmtId="0" fontId="1" fillId="0" borderId="16" xfId="20" applyNumberFormat="1" applyFont="1" applyFill="1" applyBorder="1" applyAlignment="1">
      <alignment horizontal="center" vertical="center" wrapText="1"/>
      <protection/>
    </xf>
    <xf numFmtId="0" fontId="1" fillId="0" borderId="5" xfId="20" applyFill="1" applyBorder="1">
      <alignment/>
      <protection/>
    </xf>
    <xf numFmtId="164" fontId="1" fillId="0" borderId="5" xfId="20" applyNumberFormat="1" applyFont="1" applyFill="1" applyBorder="1" applyAlignment="1" applyProtection="1">
      <alignment vertical="center" wrapText="1" indent="1"/>
      <protection/>
    </xf>
    <xf numFmtId="0" fontId="2" fillId="7" borderId="9" xfId="20" applyFont="1" applyFill="1" applyBorder="1" applyAlignment="1">
      <alignment horizontal="left" indent="1"/>
      <protection/>
    </xf>
    <xf numFmtId="0" fontId="1" fillId="8" borderId="2" xfId="20" applyFont="1" applyFill="1" applyBorder="1" applyAlignment="1">
      <alignment horizontal="center"/>
      <protection/>
    </xf>
    <xf numFmtId="0" fontId="2" fillId="7" borderId="2" xfId="20" applyFont="1" applyFill="1" applyBorder="1" applyAlignment="1">
      <alignment horizontal="left" vertical="center"/>
      <protection/>
    </xf>
    <xf numFmtId="0" fontId="2" fillId="7" borderId="2" xfId="20" applyFont="1" applyFill="1" applyBorder="1" applyAlignment="1">
      <alignment horizontal="left" indent="1"/>
      <protection/>
    </xf>
    <xf numFmtId="0" fontId="2" fillId="6" borderId="2" xfId="20" applyFont="1" applyFill="1" applyBorder="1" applyAlignment="1" applyProtection="1">
      <alignment horizontal="left" vertical="center"/>
      <protection locked="0"/>
    </xf>
    <xf numFmtId="0" fontId="1" fillId="4" borderId="0" xfId="20" applyFill="1" applyAlignment="1" applyProtection="1">
      <alignment horizontal="center"/>
      <protection locked="0"/>
    </xf>
    <xf numFmtId="0" fontId="7" fillId="0" borderId="20" xfId="20" applyFont="1" applyBorder="1" applyAlignment="1">
      <alignment horizontal="left"/>
      <protection/>
    </xf>
    <xf numFmtId="0" fontId="7" fillId="0" borderId="21" xfId="20" applyFont="1" applyBorder="1" applyAlignment="1">
      <alignment horizontal="left"/>
      <protection/>
    </xf>
    <xf numFmtId="165" fontId="7" fillId="0" borderId="22" xfId="20" applyNumberFormat="1" applyFont="1" applyBorder="1" applyAlignment="1">
      <alignment horizontal="center"/>
      <protection/>
    </xf>
    <xf numFmtId="165" fontId="7" fillId="0" borderId="23" xfId="20" applyNumberFormat="1" applyFont="1" applyBorder="1" applyAlignment="1">
      <alignment horizontal="center"/>
      <protection/>
    </xf>
    <xf numFmtId="165" fontId="7" fillId="0" borderId="18" xfId="20" applyNumberFormat="1" applyFont="1" applyBorder="1" applyAlignment="1">
      <alignment horizontal="center"/>
      <protection/>
    </xf>
    <xf numFmtId="165" fontId="7" fillId="0" borderId="20" xfId="20" applyNumberFormat="1" applyFont="1" applyBorder="1" applyAlignment="1">
      <alignment horizontal="center"/>
      <protection/>
    </xf>
    <xf numFmtId="165" fontId="7" fillId="0" borderId="24" xfId="20" applyNumberFormat="1" applyFont="1" applyBorder="1" applyAlignment="1">
      <alignment horizontal="center"/>
      <protection/>
    </xf>
    <xf numFmtId="165" fontId="7" fillId="0" borderId="25" xfId="20" applyNumberFormat="1" applyFont="1" applyBorder="1" applyAlignment="1">
      <alignment horizontal="center"/>
      <protection/>
    </xf>
    <xf numFmtId="165" fontId="7" fillId="0" borderId="26" xfId="20" applyNumberFormat="1" applyFont="1" applyBorder="1" applyAlignment="1">
      <alignment horizontal="center"/>
      <protection/>
    </xf>
    <xf numFmtId="0" fontId="7" fillId="0" borderId="22" xfId="20" applyFont="1" applyBorder="1" applyAlignment="1">
      <alignment horizontal="left"/>
      <protection/>
    </xf>
    <xf numFmtId="0" fontId="7" fillId="0" borderId="18" xfId="20" applyFont="1" applyBorder="1" applyAlignment="1">
      <alignment horizontal="left"/>
      <protection/>
    </xf>
    <xf numFmtId="49" fontId="4" fillId="0" borderId="27" xfId="20" applyNumberFormat="1" applyFont="1" applyFill="1" applyBorder="1" applyAlignment="1">
      <alignment horizontal="left" vertical="top" wrapText="1"/>
      <protection/>
    </xf>
    <xf numFmtId="49" fontId="4" fillId="0" borderId="28" xfId="20" applyNumberFormat="1" applyFont="1" applyFill="1" applyBorder="1" applyAlignment="1">
      <alignment horizontal="left" vertical="top" wrapText="1"/>
      <protection/>
    </xf>
    <xf numFmtId="49" fontId="4" fillId="0" borderId="14" xfId="20" applyNumberFormat="1" applyFont="1" applyFill="1" applyBorder="1" applyAlignment="1">
      <alignment horizontal="left" vertical="top" wrapText="1"/>
      <protection/>
    </xf>
    <xf numFmtId="0" fontId="4" fillId="2" borderId="13" xfId="20" applyNumberFormat="1" applyFont="1" applyFill="1" applyBorder="1" applyAlignment="1">
      <alignment horizontal="left" vertical="center" wrapText="1"/>
      <protection/>
    </xf>
    <xf numFmtId="0" fontId="4" fillId="2" borderId="3" xfId="20" applyNumberFormat="1" applyFont="1" applyFill="1" applyBorder="1" applyAlignment="1">
      <alignment horizontal="left" vertical="center" wrapText="1"/>
      <protection/>
    </xf>
    <xf numFmtId="0" fontId="4" fillId="2" borderId="4" xfId="20" applyNumberFormat="1" applyFont="1" applyFill="1" applyBorder="1" applyAlignment="1">
      <alignment horizontal="left" vertical="center" wrapText="1"/>
      <protection/>
    </xf>
    <xf numFmtId="164" fontId="2" fillId="2" borderId="29" xfId="20" applyNumberFormat="1" applyFont="1" applyFill="1" applyBorder="1" applyAlignment="1">
      <alignment wrapText="1" indent="1"/>
      <protection/>
    </xf>
    <xf numFmtId="164" fontId="2" fillId="2" borderId="30" xfId="20" applyNumberFormat="1" applyFont="1" applyFill="1" applyBorder="1" applyAlignment="1">
      <alignment wrapText="1" indent="1"/>
      <protection/>
    </xf>
    <xf numFmtId="164" fontId="2" fillId="2" borderId="31" xfId="20" applyNumberFormat="1" applyFont="1" applyFill="1" applyBorder="1" applyAlignment="1">
      <alignment wrapText="1" indent="1"/>
      <protection/>
    </xf>
    <xf numFmtId="0" fontId="2" fillId="7" borderId="32" xfId="20" applyFont="1" applyFill="1" applyBorder="1" applyAlignment="1">
      <alignment horizontal="center" vertical="center"/>
      <protection/>
    </xf>
    <xf numFmtId="0" fontId="2" fillId="7" borderId="33" xfId="20" applyFont="1" applyFill="1" applyBorder="1" applyAlignment="1">
      <alignment horizontal="center" vertical="center"/>
      <protection/>
    </xf>
    <xf numFmtId="0" fontId="2" fillId="7" borderId="15" xfId="20" applyFont="1" applyFill="1" applyBorder="1" applyAlignment="1">
      <alignment horizontal="center" vertical="center"/>
      <protection/>
    </xf>
    <xf numFmtId="0" fontId="2" fillId="7" borderId="34" xfId="20" applyFont="1" applyFill="1" applyBorder="1" applyAlignment="1">
      <alignment horizontal="center" vertical="center"/>
      <protection/>
    </xf>
    <xf numFmtId="0" fontId="2" fillId="7" borderId="0" xfId="20" applyFont="1" applyFill="1" applyBorder="1" applyAlignment="1">
      <alignment horizontal="center" vertical="center"/>
      <protection/>
    </xf>
    <xf numFmtId="0" fontId="2" fillId="7" borderId="35" xfId="20" applyFont="1" applyFill="1" applyBorder="1" applyAlignment="1">
      <alignment horizontal="center" vertical="center"/>
      <protection/>
    </xf>
    <xf numFmtId="0" fontId="2" fillId="7" borderId="36" xfId="20" applyFont="1" applyFill="1" applyBorder="1" applyAlignment="1">
      <alignment horizontal="center" vertical="center"/>
      <protection/>
    </xf>
    <xf numFmtId="0" fontId="2" fillId="7" borderId="24" xfId="20" applyFont="1" applyFill="1" applyBorder="1" applyAlignment="1">
      <alignment horizontal="center" vertical="center"/>
      <protection/>
    </xf>
    <xf numFmtId="0" fontId="2" fillId="7" borderId="37" xfId="20" applyFont="1" applyFill="1" applyBorder="1" applyAlignment="1">
      <alignment horizontal="center" vertical="center"/>
      <protection/>
    </xf>
    <xf numFmtId="0" fontId="1" fillId="2" borderId="38" xfId="20" applyFont="1" applyFill="1" applyBorder="1" applyAlignment="1">
      <alignment horizontal="center" vertical="center" wrapText="1"/>
      <protection/>
    </xf>
    <xf numFmtId="0" fontId="1" fillId="2" borderId="39" xfId="20" applyFont="1" applyFill="1" applyBorder="1" applyAlignment="1">
      <alignment horizontal="center" vertical="center" wrapText="1"/>
      <protection/>
    </xf>
    <xf numFmtId="0" fontId="4" fillId="2" borderId="34" xfId="20" applyNumberFormat="1" applyFont="1" applyFill="1" applyBorder="1" applyAlignment="1">
      <alignment horizontal="left" vertical="center" wrapText="1"/>
      <protection/>
    </xf>
    <xf numFmtId="0" fontId="4" fillId="2" borderId="0" xfId="20" applyNumberFormat="1" applyFont="1" applyFill="1" applyBorder="1" applyAlignment="1">
      <alignment horizontal="left" vertical="center" wrapText="1"/>
      <protection/>
    </xf>
    <xf numFmtId="0" fontId="4" fillId="2" borderId="28" xfId="20" applyNumberFormat="1" applyFont="1" applyFill="1" applyBorder="1" applyAlignment="1">
      <alignment horizontal="left" vertical="center" wrapText="1"/>
      <protection/>
    </xf>
    <xf numFmtId="0" fontId="4" fillId="2" borderId="14" xfId="20" applyNumberFormat="1" applyFont="1" applyFill="1" applyBorder="1" applyAlignment="1">
      <alignment horizontal="left" vertical="center" wrapText="1"/>
      <protection/>
    </xf>
    <xf numFmtId="0" fontId="4" fillId="2" borderId="35" xfId="20" applyNumberFormat="1" applyFont="1" applyFill="1" applyBorder="1" applyAlignment="1">
      <alignment horizontal="left" vertical="center" wrapText="1"/>
      <protection/>
    </xf>
    <xf numFmtId="0" fontId="4" fillId="2" borderId="27" xfId="20" applyNumberFormat="1" applyFont="1" applyFill="1" applyBorder="1" applyAlignment="1">
      <alignment horizontal="left" vertical="center" wrapText="1"/>
      <protection/>
    </xf>
    <xf numFmtId="0" fontId="4" fillId="2" borderId="33" xfId="20" applyNumberFormat="1" applyFont="1" applyFill="1" applyBorder="1" applyAlignment="1">
      <alignment horizontal="left" vertical="center" wrapText="1"/>
      <protection/>
    </xf>
    <xf numFmtId="0" fontId="4" fillId="2" borderId="32" xfId="20" applyNumberFormat="1" applyFont="1" applyFill="1" applyBorder="1" applyAlignment="1">
      <alignment horizontal="left" vertical="center" wrapText="1"/>
      <protection/>
    </xf>
    <xf numFmtId="0" fontId="8" fillId="0" borderId="0" xfId="2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8" fillId="0" borderId="0" xfId="21" applyAlignment="1">
      <alignment horizontal="center"/>
      <protection/>
    </xf>
    <xf numFmtId="0" fontId="8" fillId="0" borderId="0" xfId="2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OTSM\Ve&#345;ejn&#233;%20zak&#225;zky\2015\Dubick&#225;%20992\VV%20Dubick&#225;%20992%20-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okyny pro vyplnění"/>
    </sheetNames>
    <sheetDataSet>
      <sheetData sheetId="0">
        <row r="4">
          <cell r="C4" t="str">
            <v>Farní charita, Dubická 992,Česká Lípa</v>
          </cell>
        </row>
        <row r="6">
          <cell r="C6" t="str">
            <v>Oprava části fasády</v>
          </cell>
        </row>
        <row r="7">
          <cell r="G7">
            <v>0</v>
          </cell>
        </row>
      </sheetData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 topLeftCell="A7">
      <selection activeCell="F4" sqref="F4"/>
    </sheetView>
  </sheetViews>
  <sheetFormatPr defaultColWidth="9.140625" defaultRowHeight="15"/>
  <cols>
    <col min="1" max="1" width="8.7109375" style="1" customWidth="1"/>
    <col min="2" max="2" width="84.42187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</cols>
  <sheetData>
    <row r="1" spans="1:12" s="1" customFormat="1" ht="12.75" customHeight="1">
      <c r="A1" s="122" t="s">
        <v>59</v>
      </c>
      <c r="B1" s="122"/>
      <c r="C1" s="122"/>
      <c r="D1" s="122"/>
      <c r="E1" s="122"/>
      <c r="F1" s="122"/>
      <c r="H1" s="25"/>
      <c r="I1" s="25"/>
      <c r="J1" s="25"/>
      <c r="K1" s="25"/>
      <c r="L1" s="25"/>
    </row>
    <row r="2" spans="1:13" s="1" customFormat="1" ht="17.1" customHeight="1">
      <c r="A2" s="123" t="s">
        <v>71</v>
      </c>
      <c r="B2" s="123"/>
      <c r="C2" s="123"/>
      <c r="D2" s="123"/>
      <c r="E2" s="124" t="s">
        <v>18</v>
      </c>
      <c r="F2" s="124"/>
      <c r="H2" s="24"/>
      <c r="I2" s="24"/>
      <c r="J2" s="24"/>
      <c r="K2" s="24"/>
      <c r="L2" s="24"/>
      <c r="M2" s="23"/>
    </row>
    <row r="3" spans="1:13" s="1" customFormat="1" ht="17.1" customHeight="1">
      <c r="A3" s="124" t="s">
        <v>72</v>
      </c>
      <c r="B3" s="124"/>
      <c r="C3" s="124"/>
      <c r="D3" s="124"/>
      <c r="E3" s="125"/>
      <c r="F3" s="125"/>
      <c r="H3" s="24"/>
      <c r="I3" s="24"/>
      <c r="J3" s="24"/>
      <c r="K3" s="24"/>
      <c r="L3" s="24"/>
      <c r="M3" s="23"/>
    </row>
    <row r="4" spans="1:13" s="1" customFormat="1" ht="17.1" customHeight="1" thickBot="1">
      <c r="A4" s="121" t="s">
        <v>73</v>
      </c>
      <c r="B4" s="121"/>
      <c r="C4" s="121"/>
      <c r="D4" s="121"/>
      <c r="E4" s="79" t="s">
        <v>17</v>
      </c>
      <c r="F4" s="75"/>
      <c r="H4" s="24"/>
      <c r="I4" s="24"/>
      <c r="J4" s="24"/>
      <c r="K4" s="24"/>
      <c r="L4" s="24"/>
      <c r="M4" s="23"/>
    </row>
    <row r="5" spans="1:6" ht="21" thickTop="1">
      <c r="A5" s="127" t="s">
        <v>20</v>
      </c>
      <c r="B5" s="128"/>
      <c r="C5" s="132">
        <f>POLOŽKY!$C$82</f>
        <v>0</v>
      </c>
      <c r="D5" s="133"/>
      <c r="E5" s="134"/>
      <c r="F5" s="135"/>
    </row>
    <row r="6" spans="1:6" ht="20.25">
      <c r="A6" s="136" t="s">
        <v>21</v>
      </c>
      <c r="B6" s="137"/>
      <c r="C6" s="129">
        <f>SUM(C7-C5)</f>
        <v>0</v>
      </c>
      <c r="D6" s="130"/>
      <c r="E6" s="130"/>
      <c r="F6" s="131"/>
    </row>
    <row r="7" spans="1:6" ht="20.25">
      <c r="A7" s="127" t="s">
        <v>22</v>
      </c>
      <c r="B7" s="128"/>
      <c r="C7" s="129">
        <f>ROUND(SUM(C5*1.15),0)</f>
        <v>0</v>
      </c>
      <c r="D7" s="130"/>
      <c r="E7" s="130"/>
      <c r="F7" s="131"/>
    </row>
    <row r="11" spans="2:5" ht="15">
      <c r="B11" s="26" t="s">
        <v>1</v>
      </c>
      <c r="C11" s="126"/>
      <c r="D11" s="126"/>
      <c r="E11" s="126"/>
    </row>
    <row r="13" spans="2:5" ht="15">
      <c r="B13" s="26" t="s">
        <v>0</v>
      </c>
      <c r="C13" s="76"/>
      <c r="D13" s="76"/>
      <c r="E13" s="76"/>
    </row>
    <row r="14" spans="3:5" ht="15">
      <c r="C14" s="76"/>
      <c r="D14" s="76"/>
      <c r="E14" s="76"/>
    </row>
    <row r="15" spans="3:5" ht="15">
      <c r="C15" s="76"/>
      <c r="D15" s="76"/>
      <c r="E15" s="76"/>
    </row>
    <row r="16" spans="3:5" ht="15">
      <c r="C16" s="76"/>
      <c r="D16" s="76"/>
      <c r="E16" s="76"/>
    </row>
  </sheetData>
  <sheetProtection algorithmName="SHA-512" hashValue="voCHyFS8Wq4ytrlJw5gG6gpt5YNMK1Yffn3kS2SGWujGvBk68FzB4sKhdy+FVl27AhlcEmnIg1CVkcFCqRCo2A==" saltValue="mhftG6jg8xhCgDxsCrK9nA==" spinCount="100000" sheet="1" objects="1" scenarios="1" selectLockedCells="1"/>
  <mergeCells count="13">
    <mergeCell ref="C11:E11"/>
    <mergeCell ref="A7:B7"/>
    <mergeCell ref="C7:F7"/>
    <mergeCell ref="A5:B5"/>
    <mergeCell ref="C5:F5"/>
    <mergeCell ref="A6:B6"/>
    <mergeCell ref="C6:F6"/>
    <mergeCell ref="A4:D4"/>
    <mergeCell ref="A1:F1"/>
    <mergeCell ref="A2:D2"/>
    <mergeCell ref="E2:F2"/>
    <mergeCell ref="A3:D3"/>
    <mergeCell ref="E3:F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abSelected="1" workbookViewId="0" topLeftCell="A1">
      <selection activeCell="E9" sqref="E9"/>
    </sheetView>
  </sheetViews>
  <sheetFormatPr defaultColWidth="9.140625" defaultRowHeight="15"/>
  <cols>
    <col min="1" max="1" width="8.7109375" style="1" customWidth="1"/>
    <col min="2" max="2" width="93.14062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  <col min="7" max="7" width="4.8515625" style="1" customWidth="1"/>
    <col min="8" max="8" width="42.8515625" style="1" customWidth="1"/>
    <col min="9" max="9" width="5.421875" style="1" customWidth="1"/>
    <col min="10" max="10" width="6.8515625" style="1" customWidth="1"/>
    <col min="11" max="16384" width="9.140625" style="1" customWidth="1"/>
  </cols>
  <sheetData>
    <row r="1" spans="1:12" ht="12.75" customHeight="1">
      <c r="A1" s="122" t="s">
        <v>59</v>
      </c>
      <c r="B1" s="122"/>
      <c r="C1" s="122"/>
      <c r="D1" s="122"/>
      <c r="E1" s="122"/>
      <c r="F1" s="122"/>
      <c r="H1" s="25"/>
      <c r="I1" s="25"/>
      <c r="J1" s="25"/>
      <c r="K1" s="25"/>
      <c r="L1" s="25"/>
    </row>
    <row r="2" spans="1:13" ht="17.1" customHeight="1">
      <c r="A2" s="147" t="s">
        <v>74</v>
      </c>
      <c r="B2" s="148"/>
      <c r="C2" s="148"/>
      <c r="D2" s="148"/>
      <c r="E2" s="148"/>
      <c r="F2" s="149"/>
      <c r="H2" s="24"/>
      <c r="I2" s="24"/>
      <c r="J2" s="24"/>
      <c r="K2" s="24"/>
      <c r="L2" s="24"/>
      <c r="M2" s="23"/>
    </row>
    <row r="3" spans="1:13" ht="17.1" customHeight="1">
      <c r="A3" s="150"/>
      <c r="B3" s="151"/>
      <c r="C3" s="151"/>
      <c r="D3" s="151"/>
      <c r="E3" s="151"/>
      <c r="F3" s="152"/>
      <c r="H3" s="24"/>
      <c r="I3" s="24"/>
      <c r="J3" s="24"/>
      <c r="K3" s="24"/>
      <c r="L3" s="24"/>
      <c r="M3" s="23"/>
    </row>
    <row r="4" spans="1:13" ht="17.1" customHeight="1">
      <c r="A4" s="153"/>
      <c r="B4" s="154"/>
      <c r="C4" s="154"/>
      <c r="D4" s="154"/>
      <c r="E4" s="154"/>
      <c r="F4" s="155"/>
      <c r="H4" s="24"/>
      <c r="I4" s="24"/>
      <c r="J4" s="24"/>
      <c r="K4" s="24"/>
      <c r="L4" s="24"/>
      <c r="M4" s="23"/>
    </row>
    <row r="5" spans="1:13" ht="30">
      <c r="A5" s="59" t="s">
        <v>16</v>
      </c>
      <c r="B5" s="60" t="s">
        <v>15</v>
      </c>
      <c r="C5" s="60" t="s">
        <v>14</v>
      </c>
      <c r="D5" s="61" t="s">
        <v>13</v>
      </c>
      <c r="E5" s="62" t="s">
        <v>12</v>
      </c>
      <c r="F5" s="62" t="s">
        <v>11</v>
      </c>
      <c r="H5" s="24"/>
      <c r="I5" s="24"/>
      <c r="J5" s="24"/>
      <c r="K5" s="24"/>
      <c r="L5" s="24"/>
      <c r="M5" s="23"/>
    </row>
    <row r="6" spans="1:13" ht="15" customHeight="1">
      <c r="A6" s="138" t="s">
        <v>104</v>
      </c>
      <c r="B6" s="139"/>
      <c r="C6" s="139"/>
      <c r="D6" s="139"/>
      <c r="E6" s="139"/>
      <c r="F6" s="140"/>
      <c r="H6" s="24"/>
      <c r="I6" s="24"/>
      <c r="J6" s="24"/>
      <c r="K6" s="24"/>
      <c r="L6" s="24"/>
      <c r="M6" s="23"/>
    </row>
    <row r="7" spans="1:13" ht="12.75" customHeight="1">
      <c r="A7" s="104">
        <v>1</v>
      </c>
      <c r="B7" s="56" t="s">
        <v>33</v>
      </c>
      <c r="C7" s="12" t="s">
        <v>5</v>
      </c>
      <c r="D7" s="83">
        <v>66.7</v>
      </c>
      <c r="E7" s="68">
        <v>0</v>
      </c>
      <c r="F7" s="11">
        <f>E7*D7</f>
        <v>0</v>
      </c>
      <c r="H7" s="24"/>
      <c r="I7" s="24"/>
      <c r="J7" s="24"/>
      <c r="K7" s="24"/>
      <c r="L7" s="24"/>
      <c r="M7" s="23"/>
    </row>
    <row r="8" spans="1:13" ht="12.75" customHeight="1">
      <c r="A8" s="105"/>
      <c r="B8" s="16" t="s">
        <v>103</v>
      </c>
      <c r="C8" s="14"/>
      <c r="D8" s="14"/>
      <c r="E8" s="14"/>
      <c r="F8" s="14"/>
      <c r="G8" s="2"/>
      <c r="H8" s="10"/>
      <c r="I8" s="9"/>
      <c r="J8" s="9"/>
      <c r="K8" s="9"/>
      <c r="L8" s="9"/>
      <c r="M8" s="15"/>
    </row>
    <row r="9" spans="1:13" ht="12.75" customHeight="1">
      <c r="A9" s="104">
        <v>2</v>
      </c>
      <c r="B9" s="56" t="s">
        <v>105</v>
      </c>
      <c r="C9" s="12" t="s">
        <v>5</v>
      </c>
      <c r="D9" s="83">
        <v>22.5</v>
      </c>
      <c r="E9" s="68">
        <v>0</v>
      </c>
      <c r="F9" s="11">
        <f>E9*D9</f>
        <v>0</v>
      </c>
      <c r="H9" s="24"/>
      <c r="I9" s="24"/>
      <c r="J9" s="24"/>
      <c r="K9" s="24"/>
      <c r="L9" s="24"/>
      <c r="M9" s="23"/>
    </row>
    <row r="10" spans="1:13" ht="12.75" customHeight="1">
      <c r="A10" s="105"/>
      <c r="B10" s="16" t="s">
        <v>112</v>
      </c>
      <c r="C10" s="14"/>
      <c r="D10" s="14"/>
      <c r="E10" s="14"/>
      <c r="F10" s="14"/>
      <c r="G10" s="2"/>
      <c r="H10" s="10"/>
      <c r="I10" s="9"/>
      <c r="J10" s="9"/>
      <c r="K10" s="9"/>
      <c r="L10" s="9"/>
      <c r="M10" s="15"/>
    </row>
    <row r="11" spans="1:13" ht="12.75" customHeight="1">
      <c r="A11" s="106">
        <v>3</v>
      </c>
      <c r="B11" s="56" t="s">
        <v>63</v>
      </c>
      <c r="C11" s="42" t="s">
        <v>5</v>
      </c>
      <c r="D11" s="83">
        <v>48.44</v>
      </c>
      <c r="E11" s="68">
        <v>0</v>
      </c>
      <c r="F11" s="11">
        <f>E11*D11</f>
        <v>0</v>
      </c>
      <c r="H11" s="24"/>
      <c r="I11" s="24"/>
      <c r="J11" s="24"/>
      <c r="K11" s="24"/>
      <c r="L11" s="24"/>
      <c r="M11" s="23"/>
    </row>
    <row r="12" spans="1:13" ht="12.75" customHeight="1">
      <c r="A12" s="105"/>
      <c r="B12" s="16" t="s">
        <v>64</v>
      </c>
      <c r="C12" s="14"/>
      <c r="D12" s="14"/>
      <c r="E12" s="14"/>
      <c r="F12" s="14"/>
      <c r="G12" s="2"/>
      <c r="H12" s="10"/>
      <c r="I12" s="9"/>
      <c r="J12" s="9"/>
      <c r="K12" s="9"/>
      <c r="L12" s="9"/>
      <c r="M12" s="15"/>
    </row>
    <row r="13" spans="1:13" ht="12.75" customHeight="1">
      <c r="A13" s="107" t="s">
        <v>54</v>
      </c>
      <c r="B13" s="65" t="s">
        <v>102</v>
      </c>
      <c r="C13" s="42"/>
      <c r="D13" s="77">
        <v>48.44</v>
      </c>
      <c r="E13" s="78"/>
      <c r="F13" s="11"/>
      <c r="H13" s="24"/>
      <c r="I13" s="24"/>
      <c r="J13" s="24"/>
      <c r="K13" s="24"/>
      <c r="L13" s="24"/>
      <c r="M13" s="23"/>
    </row>
    <row r="14" spans="1:13" ht="12.75" customHeight="1">
      <c r="A14" s="106">
        <v>4</v>
      </c>
      <c r="B14" s="56" t="s">
        <v>99</v>
      </c>
      <c r="C14" s="42" t="s">
        <v>6</v>
      </c>
      <c r="D14" s="96">
        <v>370.8</v>
      </c>
      <c r="E14" s="68">
        <v>0</v>
      </c>
      <c r="F14" s="11">
        <f>E14*D14</f>
        <v>0</v>
      </c>
      <c r="H14" s="24"/>
      <c r="I14" s="24"/>
      <c r="J14" s="24"/>
      <c r="K14" s="24"/>
      <c r="L14" s="24"/>
      <c r="M14" s="23"/>
    </row>
    <row r="15" spans="1:13" ht="12.75" customHeight="1">
      <c r="A15" s="108" t="s">
        <v>54</v>
      </c>
      <c r="B15" s="51" t="s">
        <v>101</v>
      </c>
      <c r="C15" s="12"/>
      <c r="D15" s="77">
        <v>370.8</v>
      </c>
      <c r="E15" s="78"/>
      <c r="F15" s="11"/>
      <c r="H15" s="24"/>
      <c r="I15" s="24"/>
      <c r="J15" s="24"/>
      <c r="K15" s="24"/>
      <c r="L15" s="24"/>
      <c r="M15" s="23"/>
    </row>
    <row r="16" spans="1:13" ht="12.75" customHeight="1">
      <c r="A16" s="108"/>
      <c r="B16" s="56" t="s">
        <v>100</v>
      </c>
      <c r="C16" s="12" t="s">
        <v>6</v>
      </c>
      <c r="D16" s="96">
        <v>370.8</v>
      </c>
      <c r="E16" s="68">
        <v>0</v>
      </c>
      <c r="F16" s="11">
        <f>E16*D16</f>
        <v>0</v>
      </c>
      <c r="H16" s="24"/>
      <c r="I16" s="24"/>
      <c r="J16" s="24"/>
      <c r="K16" s="24"/>
      <c r="L16" s="24"/>
      <c r="M16" s="23"/>
    </row>
    <row r="17" spans="1:13" ht="12.75" customHeight="1">
      <c r="A17" s="109">
        <v>5</v>
      </c>
      <c r="B17" s="56" t="s">
        <v>34</v>
      </c>
      <c r="C17" s="29" t="s">
        <v>5</v>
      </c>
      <c r="D17" s="83">
        <v>600</v>
      </c>
      <c r="E17" s="69">
        <v>0</v>
      </c>
      <c r="F17" s="30">
        <f>E17*D17</f>
        <v>0</v>
      </c>
      <c r="H17" s="24"/>
      <c r="I17" s="24"/>
      <c r="J17" s="24"/>
      <c r="K17" s="24"/>
      <c r="L17" s="24"/>
      <c r="M17" s="23"/>
    </row>
    <row r="18" spans="1:13" ht="12.75" customHeight="1">
      <c r="A18" s="110"/>
      <c r="B18" s="50" t="s">
        <v>55</v>
      </c>
      <c r="C18" s="29"/>
      <c r="D18" s="66"/>
      <c r="E18" s="17"/>
      <c r="F18" s="30"/>
      <c r="G18" s="2"/>
      <c r="H18" s="10"/>
      <c r="I18" s="9"/>
      <c r="J18" s="9"/>
      <c r="K18" s="9"/>
      <c r="L18" s="9"/>
      <c r="M18" s="15"/>
    </row>
    <row r="19" spans="1:13" ht="15">
      <c r="A19" s="141" t="s">
        <v>35</v>
      </c>
      <c r="B19" s="142"/>
      <c r="C19" s="142"/>
      <c r="D19" s="142"/>
      <c r="E19" s="142"/>
      <c r="F19" s="143"/>
      <c r="G19" s="2"/>
      <c r="H19" s="10"/>
      <c r="I19" s="9"/>
      <c r="J19" s="9"/>
      <c r="K19" s="9"/>
      <c r="L19" s="9"/>
      <c r="M19" s="15"/>
    </row>
    <row r="20" spans="1:13" ht="12.75" customHeight="1">
      <c r="A20" s="104">
        <v>6</v>
      </c>
      <c r="B20" s="53" t="s">
        <v>36</v>
      </c>
      <c r="C20" s="12" t="s">
        <v>5</v>
      </c>
      <c r="D20" s="66">
        <v>120</v>
      </c>
      <c r="E20" s="68">
        <v>0</v>
      </c>
      <c r="F20" s="11">
        <f>E20*D20</f>
        <v>0</v>
      </c>
      <c r="G20" s="2"/>
      <c r="H20" s="10"/>
      <c r="I20" s="9"/>
      <c r="J20" s="9"/>
      <c r="K20" s="9"/>
      <c r="L20" s="9"/>
      <c r="M20" s="15"/>
    </row>
    <row r="21" spans="1:13" ht="12.75" customHeight="1">
      <c r="A21" s="104">
        <v>7</v>
      </c>
      <c r="B21" s="54" t="s">
        <v>37</v>
      </c>
      <c r="C21" s="12" t="s">
        <v>5</v>
      </c>
      <c r="D21" s="66">
        <v>600</v>
      </c>
      <c r="E21" s="68">
        <v>0</v>
      </c>
      <c r="F21" s="11">
        <f>E21*D21</f>
        <v>0</v>
      </c>
      <c r="G21" s="2"/>
      <c r="H21" s="10"/>
      <c r="I21" s="9"/>
      <c r="J21" s="9"/>
      <c r="K21" s="9"/>
      <c r="L21" s="9"/>
      <c r="M21" s="15"/>
    </row>
    <row r="22" spans="1:13" ht="12.75" customHeight="1">
      <c r="A22" s="104">
        <v>8</v>
      </c>
      <c r="B22" s="55" t="s">
        <v>66</v>
      </c>
      <c r="C22" s="12" t="s">
        <v>5</v>
      </c>
      <c r="D22" s="66">
        <v>178.31</v>
      </c>
      <c r="E22" s="68">
        <v>0</v>
      </c>
      <c r="F22" s="11">
        <f>E22*D22</f>
        <v>0</v>
      </c>
      <c r="G22" s="2"/>
      <c r="H22" s="10"/>
      <c r="I22" s="9"/>
      <c r="J22" s="9"/>
      <c r="K22" s="9"/>
      <c r="L22" s="9"/>
      <c r="M22" s="15"/>
    </row>
    <row r="23" spans="1:13" ht="12.75" customHeight="1">
      <c r="A23" s="108" t="s">
        <v>54</v>
      </c>
      <c r="B23" s="51" t="s">
        <v>95</v>
      </c>
      <c r="C23" s="12"/>
      <c r="D23" s="67">
        <v>178.31</v>
      </c>
      <c r="E23" s="11"/>
      <c r="F23" s="11"/>
      <c r="G23" s="2"/>
      <c r="H23" s="10"/>
      <c r="I23" s="9"/>
      <c r="J23" s="9"/>
      <c r="K23" s="9"/>
      <c r="L23" s="9"/>
      <c r="M23" s="15"/>
    </row>
    <row r="24" spans="1:13" ht="12.75" customHeight="1">
      <c r="A24" s="109">
        <v>9</v>
      </c>
      <c r="B24" s="39" t="s">
        <v>38</v>
      </c>
      <c r="C24" s="29" t="s">
        <v>5</v>
      </c>
      <c r="D24" s="66">
        <v>14.2</v>
      </c>
      <c r="E24" s="69">
        <v>0</v>
      </c>
      <c r="F24" s="30">
        <f>E24*D24</f>
        <v>0</v>
      </c>
      <c r="G24" s="19"/>
      <c r="H24" s="20"/>
      <c r="I24" s="18"/>
      <c r="J24" s="18"/>
      <c r="K24" s="18"/>
      <c r="L24" s="18"/>
      <c r="M24" s="8"/>
    </row>
    <row r="25" spans="1:13" ht="12.75" customHeight="1">
      <c r="A25" s="108" t="s">
        <v>54</v>
      </c>
      <c r="B25" s="51" t="s">
        <v>96</v>
      </c>
      <c r="C25" s="12"/>
      <c r="D25" s="67">
        <v>14.2</v>
      </c>
      <c r="E25" s="11"/>
      <c r="F25" s="11"/>
      <c r="G25" s="2"/>
      <c r="H25" s="10"/>
      <c r="I25" s="9"/>
      <c r="J25" s="9"/>
      <c r="K25" s="9"/>
      <c r="L25" s="9"/>
      <c r="M25" s="15"/>
    </row>
    <row r="26" spans="1:13" ht="12.75" customHeight="1">
      <c r="A26" s="104">
        <v>10</v>
      </c>
      <c r="B26" s="52" t="s">
        <v>50</v>
      </c>
      <c r="C26" s="12" t="s">
        <v>5</v>
      </c>
      <c r="D26" s="66">
        <v>0.9</v>
      </c>
      <c r="E26" s="68">
        <v>0</v>
      </c>
      <c r="F26" s="11">
        <f>E26*D26</f>
        <v>0</v>
      </c>
      <c r="G26" s="2"/>
      <c r="H26" s="10"/>
      <c r="I26" s="9"/>
      <c r="J26" s="9"/>
      <c r="K26" s="9"/>
      <c r="L26" s="9"/>
      <c r="M26" s="15"/>
    </row>
    <row r="27" spans="1:13" ht="15" customHeight="1">
      <c r="A27" s="141" t="s">
        <v>40</v>
      </c>
      <c r="B27" s="142"/>
      <c r="C27" s="142"/>
      <c r="D27" s="142"/>
      <c r="E27" s="142"/>
      <c r="F27" s="143"/>
      <c r="G27" s="2"/>
      <c r="H27" s="10"/>
      <c r="I27" s="9"/>
      <c r="J27" s="9"/>
      <c r="K27" s="9"/>
      <c r="L27" s="9"/>
      <c r="M27" s="15"/>
    </row>
    <row r="28" spans="1:13" ht="12.75" customHeight="1">
      <c r="A28" s="22">
        <v>11</v>
      </c>
      <c r="B28" s="21" t="s">
        <v>68</v>
      </c>
      <c r="C28" s="12" t="s">
        <v>4</v>
      </c>
      <c r="D28" s="83">
        <v>2.89</v>
      </c>
      <c r="E28" s="68">
        <v>0</v>
      </c>
      <c r="F28" s="11">
        <f>E28*D28</f>
        <v>0</v>
      </c>
      <c r="G28" s="2"/>
      <c r="H28" s="10"/>
      <c r="I28" s="9"/>
      <c r="J28" s="9"/>
      <c r="K28" s="9"/>
      <c r="L28" s="9"/>
      <c r="M28" s="15"/>
    </row>
    <row r="29" spans="1:13" ht="12.75" customHeight="1">
      <c r="A29" s="22">
        <v>12</v>
      </c>
      <c r="B29" s="21" t="s">
        <v>10</v>
      </c>
      <c r="C29" s="12" t="s">
        <v>4</v>
      </c>
      <c r="D29" s="83">
        <v>2.79</v>
      </c>
      <c r="E29" s="68">
        <v>0</v>
      </c>
      <c r="F29" s="11">
        <f>E29*D29</f>
        <v>0</v>
      </c>
      <c r="G29" s="2"/>
      <c r="H29" s="10"/>
      <c r="I29" s="9"/>
      <c r="J29" s="9"/>
      <c r="K29" s="9"/>
      <c r="L29" s="9"/>
      <c r="M29" s="15"/>
    </row>
    <row r="30" spans="1:13" ht="12.75" customHeight="1">
      <c r="A30" s="28">
        <v>13</v>
      </c>
      <c r="B30" s="13" t="s">
        <v>9</v>
      </c>
      <c r="C30" s="29" t="s">
        <v>4</v>
      </c>
      <c r="D30" s="83">
        <v>0.1</v>
      </c>
      <c r="E30" s="69">
        <v>0</v>
      </c>
      <c r="F30" s="30">
        <f>E30*D30</f>
        <v>0</v>
      </c>
      <c r="G30" s="19"/>
      <c r="H30" s="20"/>
      <c r="I30" s="18"/>
      <c r="J30" s="18"/>
      <c r="K30" s="18"/>
      <c r="L30" s="18"/>
      <c r="M30" s="8"/>
    </row>
    <row r="31" spans="1:13" ht="15" customHeight="1">
      <c r="A31" s="165" t="s">
        <v>39</v>
      </c>
      <c r="B31" s="142"/>
      <c r="C31" s="142"/>
      <c r="D31" s="142"/>
      <c r="E31" s="142"/>
      <c r="F31" s="143"/>
      <c r="G31" s="2"/>
      <c r="H31" s="10"/>
      <c r="I31" s="9"/>
      <c r="J31" s="9"/>
      <c r="K31" s="9"/>
      <c r="L31" s="9"/>
      <c r="M31" s="15"/>
    </row>
    <row r="32" spans="1:13" ht="12.75" customHeight="1">
      <c r="A32" s="99">
        <v>14</v>
      </c>
      <c r="B32" s="57" t="s">
        <v>69</v>
      </c>
      <c r="C32" s="97" t="s">
        <v>4</v>
      </c>
      <c r="D32" s="88">
        <v>0.3</v>
      </c>
      <c r="E32" s="98">
        <v>0</v>
      </c>
      <c r="F32" s="89">
        <f>E32*D32</f>
        <v>0</v>
      </c>
      <c r="G32" s="19"/>
      <c r="H32" s="10"/>
      <c r="I32" s="18"/>
      <c r="J32" s="18"/>
      <c r="K32" s="18"/>
      <c r="L32" s="18"/>
      <c r="M32" s="8"/>
    </row>
    <row r="33" spans="1:13" ht="12.75" customHeight="1">
      <c r="A33" s="99"/>
      <c r="B33" s="100" t="s">
        <v>113</v>
      </c>
      <c r="C33" s="101"/>
      <c r="D33" s="96"/>
      <c r="E33" s="120"/>
      <c r="F33" s="93"/>
      <c r="G33" s="19"/>
      <c r="H33" s="10"/>
      <c r="I33" s="18"/>
      <c r="J33" s="18"/>
      <c r="K33" s="18"/>
      <c r="L33" s="18"/>
      <c r="M33" s="8"/>
    </row>
    <row r="34" spans="1:13" ht="15" customHeight="1">
      <c r="A34" s="158" t="s">
        <v>41</v>
      </c>
      <c r="B34" s="159"/>
      <c r="C34" s="160"/>
      <c r="D34" s="160"/>
      <c r="E34" s="160"/>
      <c r="F34" s="161"/>
      <c r="G34" s="19"/>
      <c r="H34" s="10"/>
      <c r="I34" s="18"/>
      <c r="J34" s="18"/>
      <c r="K34" s="18"/>
      <c r="L34" s="18"/>
      <c r="M34" s="8"/>
    </row>
    <row r="35" spans="1:13" ht="12.75" customHeight="1">
      <c r="A35" s="105">
        <v>15</v>
      </c>
      <c r="B35" s="56" t="s">
        <v>51</v>
      </c>
      <c r="C35" s="31" t="s">
        <v>42</v>
      </c>
      <c r="D35" s="66">
        <v>74</v>
      </c>
      <c r="E35" s="69">
        <v>0</v>
      </c>
      <c r="F35" s="30">
        <f aca="true" t="shared" si="0" ref="F35">E35*D35</f>
        <v>0</v>
      </c>
      <c r="G35" s="19"/>
      <c r="H35" s="10"/>
      <c r="I35" s="18"/>
      <c r="J35" s="18"/>
      <c r="K35" s="18"/>
      <c r="L35" s="18"/>
      <c r="M35" s="8"/>
    </row>
    <row r="36" spans="1:13" ht="12.75" customHeight="1">
      <c r="A36" s="111">
        <v>16</v>
      </c>
      <c r="B36" s="38" t="s">
        <v>53</v>
      </c>
      <c r="C36" s="64" t="s">
        <v>6</v>
      </c>
      <c r="D36" s="66">
        <v>113</v>
      </c>
      <c r="E36" s="69">
        <v>0</v>
      </c>
      <c r="F36" s="30">
        <f>E36*D36</f>
        <v>0</v>
      </c>
      <c r="G36" s="19"/>
      <c r="H36" s="10"/>
      <c r="I36" s="18"/>
      <c r="J36" s="18"/>
      <c r="K36" s="18"/>
      <c r="L36" s="18"/>
      <c r="M36" s="8"/>
    </row>
    <row r="37" spans="1:13" ht="12.75" customHeight="1">
      <c r="A37" s="112" t="s">
        <v>54</v>
      </c>
      <c r="B37" s="51" t="s">
        <v>87</v>
      </c>
      <c r="C37" s="82"/>
      <c r="D37" s="67">
        <v>113</v>
      </c>
      <c r="E37" s="78"/>
      <c r="F37" s="30"/>
      <c r="G37" s="19"/>
      <c r="H37" s="10"/>
      <c r="I37" s="18"/>
      <c r="J37" s="18"/>
      <c r="K37" s="18"/>
      <c r="L37" s="18"/>
      <c r="M37" s="8"/>
    </row>
    <row r="38" spans="1:13" ht="12.75" customHeight="1">
      <c r="A38" s="105">
        <v>17</v>
      </c>
      <c r="B38" s="56" t="s">
        <v>106</v>
      </c>
      <c r="C38" s="31" t="s">
        <v>4</v>
      </c>
      <c r="D38" s="83">
        <v>0.1</v>
      </c>
      <c r="E38" s="69">
        <v>0</v>
      </c>
      <c r="F38" s="30">
        <f>E38*D38</f>
        <v>0</v>
      </c>
      <c r="G38" s="19"/>
      <c r="H38" s="10"/>
      <c r="I38" s="18"/>
      <c r="J38" s="18"/>
      <c r="K38" s="18"/>
      <c r="L38" s="18"/>
      <c r="M38" s="8"/>
    </row>
    <row r="39" spans="1:13" ht="15" customHeight="1">
      <c r="A39" s="158" t="s">
        <v>43</v>
      </c>
      <c r="B39" s="159"/>
      <c r="C39" s="159"/>
      <c r="D39" s="159"/>
      <c r="E39" s="159"/>
      <c r="F39" s="162"/>
      <c r="G39" s="2"/>
      <c r="H39" s="10"/>
      <c r="I39" s="9"/>
      <c r="J39" s="9"/>
      <c r="K39" s="9"/>
      <c r="L39" s="9"/>
      <c r="M39" s="15"/>
    </row>
    <row r="40" spans="1:13" ht="12.75" customHeight="1">
      <c r="A40" s="105">
        <v>18</v>
      </c>
      <c r="B40" s="56" t="s">
        <v>56</v>
      </c>
      <c r="C40" s="35" t="s">
        <v>42</v>
      </c>
      <c r="D40" s="83">
        <v>51</v>
      </c>
      <c r="E40" s="70">
        <v>0</v>
      </c>
      <c r="F40" s="36">
        <f>E40*D40</f>
        <v>0</v>
      </c>
      <c r="G40" s="2"/>
      <c r="H40" s="10"/>
      <c r="I40" s="9"/>
      <c r="J40" s="9"/>
      <c r="K40" s="9"/>
      <c r="L40" s="9"/>
      <c r="M40" s="15"/>
    </row>
    <row r="41" spans="1:13" ht="12.75" customHeight="1">
      <c r="A41" s="111">
        <v>19</v>
      </c>
      <c r="B41" s="102" t="s">
        <v>75</v>
      </c>
      <c r="C41" s="32" t="s">
        <v>42</v>
      </c>
      <c r="D41" s="83">
        <v>12</v>
      </c>
      <c r="E41" s="70">
        <v>0</v>
      </c>
      <c r="F41" s="36">
        <f aca="true" t="shared" si="1" ref="F41:F53">E41*D41</f>
        <v>0</v>
      </c>
      <c r="G41" s="2"/>
      <c r="H41" s="10"/>
      <c r="I41" s="9"/>
      <c r="J41" s="9"/>
      <c r="K41" s="9"/>
      <c r="L41" s="9"/>
      <c r="M41" s="8"/>
    </row>
    <row r="42" spans="1:13" ht="12.75" customHeight="1">
      <c r="A42" s="111">
        <v>20</v>
      </c>
      <c r="B42" s="102" t="s">
        <v>76</v>
      </c>
      <c r="C42" s="32" t="s">
        <v>42</v>
      </c>
      <c r="D42" s="83">
        <v>50</v>
      </c>
      <c r="E42" s="70">
        <v>0</v>
      </c>
      <c r="F42" s="36">
        <f t="shared" si="1"/>
        <v>0</v>
      </c>
      <c r="G42" s="2"/>
      <c r="H42" s="10"/>
      <c r="I42" s="9"/>
      <c r="J42" s="9"/>
      <c r="K42" s="9"/>
      <c r="L42" s="9"/>
      <c r="M42" s="15"/>
    </row>
    <row r="43" spans="1:13" ht="12.75" customHeight="1">
      <c r="A43" s="111">
        <v>21</v>
      </c>
      <c r="B43" s="102" t="s">
        <v>77</v>
      </c>
      <c r="C43" s="32" t="s">
        <v>42</v>
      </c>
      <c r="D43" s="83">
        <v>2</v>
      </c>
      <c r="E43" s="70">
        <v>0</v>
      </c>
      <c r="F43" s="36">
        <f t="shared" si="1"/>
        <v>0</v>
      </c>
      <c r="G43" s="2"/>
      <c r="H43" s="10"/>
      <c r="I43" s="9"/>
      <c r="J43" s="9"/>
      <c r="K43" s="9"/>
      <c r="L43" s="9"/>
      <c r="M43" s="15"/>
    </row>
    <row r="44" spans="1:13" ht="12.75" customHeight="1">
      <c r="A44" s="111">
        <v>22</v>
      </c>
      <c r="B44" s="102" t="s">
        <v>78</v>
      </c>
      <c r="C44" s="32" t="s">
        <v>42</v>
      </c>
      <c r="D44" s="83">
        <v>6</v>
      </c>
      <c r="E44" s="70">
        <v>0</v>
      </c>
      <c r="F44" s="36">
        <f t="shared" si="1"/>
        <v>0</v>
      </c>
      <c r="G44" s="2"/>
      <c r="H44" s="10"/>
      <c r="I44" s="9"/>
      <c r="J44" s="9"/>
      <c r="K44" s="9"/>
      <c r="L44" s="9"/>
      <c r="M44" s="15"/>
    </row>
    <row r="45" spans="1:13" ht="12.75" customHeight="1">
      <c r="A45" s="111">
        <v>23</v>
      </c>
      <c r="B45" s="102" t="s">
        <v>79</v>
      </c>
      <c r="C45" s="32" t="s">
        <v>42</v>
      </c>
      <c r="D45" s="83">
        <v>4</v>
      </c>
      <c r="E45" s="70">
        <v>0</v>
      </c>
      <c r="F45" s="36">
        <f t="shared" si="1"/>
        <v>0</v>
      </c>
      <c r="G45" s="2"/>
      <c r="H45" s="10"/>
      <c r="I45" s="9"/>
      <c r="J45" s="9"/>
      <c r="K45" s="9"/>
      <c r="L45" s="9"/>
      <c r="M45" s="15"/>
    </row>
    <row r="46" spans="1:13" ht="12.75" customHeight="1">
      <c r="A46" s="113">
        <v>24</v>
      </c>
      <c r="B46" s="56" t="s">
        <v>80</v>
      </c>
      <c r="C46" s="37" t="s">
        <v>42</v>
      </c>
      <c r="D46" s="83">
        <v>4</v>
      </c>
      <c r="E46" s="70">
        <v>0</v>
      </c>
      <c r="F46" s="30">
        <f t="shared" si="1"/>
        <v>0</v>
      </c>
      <c r="G46" s="2"/>
      <c r="H46" s="10"/>
      <c r="I46" s="9"/>
      <c r="J46" s="9"/>
      <c r="K46" s="9"/>
      <c r="L46" s="9"/>
      <c r="M46" s="15"/>
    </row>
    <row r="47" spans="1:13" ht="12.75" customHeight="1">
      <c r="A47" s="111">
        <v>25</v>
      </c>
      <c r="B47" s="102" t="s">
        <v>81</v>
      </c>
      <c r="C47" s="32" t="s">
        <v>42</v>
      </c>
      <c r="D47" s="83">
        <v>2</v>
      </c>
      <c r="E47" s="70">
        <v>0</v>
      </c>
      <c r="F47" s="30">
        <f t="shared" si="1"/>
        <v>0</v>
      </c>
      <c r="G47" s="2"/>
      <c r="H47" s="10"/>
      <c r="I47" s="9"/>
      <c r="J47" s="9"/>
      <c r="K47" s="9"/>
      <c r="L47" s="9"/>
      <c r="M47" s="15"/>
    </row>
    <row r="48" spans="1:13" ht="12.75" customHeight="1">
      <c r="A48" s="111">
        <v>26</v>
      </c>
      <c r="B48" s="102" t="s">
        <v>82</v>
      </c>
      <c r="C48" s="84" t="s">
        <v>42</v>
      </c>
      <c r="D48" s="85">
        <v>2</v>
      </c>
      <c r="E48" s="70">
        <v>0</v>
      </c>
      <c r="F48" s="80">
        <f t="shared" si="1"/>
        <v>0</v>
      </c>
      <c r="G48" s="2"/>
      <c r="H48" s="10"/>
      <c r="I48" s="9"/>
      <c r="J48" s="9"/>
      <c r="K48" s="9"/>
      <c r="L48" s="9"/>
      <c r="M48" s="15"/>
    </row>
    <row r="49" spans="1:13" ht="12.75" customHeight="1">
      <c r="A49" s="111">
        <v>27</v>
      </c>
      <c r="B49" s="102" t="s">
        <v>83</v>
      </c>
      <c r="C49" s="84" t="s">
        <v>42</v>
      </c>
      <c r="D49" s="85">
        <v>80</v>
      </c>
      <c r="E49" s="70">
        <v>0</v>
      </c>
      <c r="F49" s="80">
        <f t="shared" si="1"/>
        <v>0</v>
      </c>
      <c r="G49" s="2"/>
      <c r="H49" s="10"/>
      <c r="I49" s="9"/>
      <c r="J49" s="9"/>
      <c r="K49" s="9"/>
      <c r="L49" s="9"/>
      <c r="M49" s="15"/>
    </row>
    <row r="50" spans="1:13" ht="12.75" customHeight="1">
      <c r="A50" s="114"/>
      <c r="B50" s="58" t="s">
        <v>84</v>
      </c>
      <c r="C50" s="84"/>
      <c r="D50" s="85"/>
      <c r="E50" s="120"/>
      <c r="F50" s="103"/>
      <c r="G50" s="2"/>
      <c r="H50" s="10"/>
      <c r="I50" s="9"/>
      <c r="J50" s="9"/>
      <c r="K50" s="9"/>
      <c r="L50" s="9"/>
      <c r="M50" s="15"/>
    </row>
    <row r="51" spans="1:13" ht="12.75" customHeight="1">
      <c r="A51" s="113">
        <v>28</v>
      </c>
      <c r="B51" s="87" t="s">
        <v>61</v>
      </c>
      <c r="C51" s="37" t="s">
        <v>6</v>
      </c>
      <c r="D51" s="88">
        <v>484.4</v>
      </c>
      <c r="E51" s="70">
        <v>0</v>
      </c>
      <c r="F51" s="89">
        <f t="shared" si="1"/>
        <v>0</v>
      </c>
      <c r="G51" s="2"/>
      <c r="H51" s="10"/>
      <c r="I51" s="9"/>
      <c r="J51" s="9"/>
      <c r="K51" s="9"/>
      <c r="L51" s="9"/>
      <c r="M51" s="15"/>
    </row>
    <row r="52" spans="1:13" ht="12.75" customHeight="1">
      <c r="A52" s="115" t="s">
        <v>54</v>
      </c>
      <c r="B52" s="91" t="s">
        <v>88</v>
      </c>
      <c r="C52" s="64"/>
      <c r="D52" s="92">
        <v>484.4</v>
      </c>
      <c r="E52" s="120"/>
      <c r="F52" s="93"/>
      <c r="G52" s="19"/>
      <c r="H52" s="10"/>
      <c r="I52" s="18"/>
      <c r="J52" s="18"/>
      <c r="K52" s="18"/>
      <c r="L52" s="18"/>
      <c r="M52" s="8"/>
    </row>
    <row r="53" spans="1:13" ht="12.75" customHeight="1">
      <c r="A53" s="111">
        <v>29</v>
      </c>
      <c r="B53" s="38" t="s">
        <v>67</v>
      </c>
      <c r="C53" s="64" t="s">
        <v>6</v>
      </c>
      <c r="D53" s="96">
        <v>484.4</v>
      </c>
      <c r="E53" s="70">
        <v>0</v>
      </c>
      <c r="F53" s="93">
        <f t="shared" si="1"/>
        <v>0</v>
      </c>
      <c r="G53" s="2"/>
      <c r="H53" s="10"/>
      <c r="I53" s="9"/>
      <c r="J53" s="9"/>
      <c r="K53" s="9"/>
      <c r="L53" s="9"/>
      <c r="M53" s="15"/>
    </row>
    <row r="54" spans="1:13" ht="12.75" customHeight="1">
      <c r="A54" s="116">
        <v>30</v>
      </c>
      <c r="B54" s="81" t="s">
        <v>8</v>
      </c>
      <c r="C54" s="33" t="s">
        <v>2</v>
      </c>
      <c r="D54" s="86">
        <v>1</v>
      </c>
      <c r="E54" s="90">
        <v>0</v>
      </c>
      <c r="F54" s="34">
        <f>E54*D54</f>
        <v>0</v>
      </c>
      <c r="G54" s="2"/>
      <c r="H54" s="10"/>
      <c r="I54" s="9"/>
      <c r="J54" s="9"/>
      <c r="K54" s="9"/>
      <c r="L54" s="9"/>
      <c r="M54" s="15"/>
    </row>
    <row r="55" spans="1:13" ht="12.75" customHeight="1">
      <c r="A55" s="105"/>
      <c r="B55" s="40" t="s">
        <v>62</v>
      </c>
      <c r="C55" s="12"/>
      <c r="D55" s="94"/>
      <c r="E55" s="11"/>
      <c r="F55" s="11"/>
      <c r="G55" s="2"/>
      <c r="H55" s="10"/>
      <c r="I55" s="9"/>
      <c r="J55" s="9"/>
      <c r="K55" s="9"/>
      <c r="L55" s="9"/>
      <c r="M55" s="15"/>
    </row>
    <row r="56" spans="1:13" ht="13.5" customHeight="1">
      <c r="A56" s="116">
        <v>31</v>
      </c>
      <c r="B56" s="81" t="s">
        <v>89</v>
      </c>
      <c r="C56" s="33" t="s">
        <v>60</v>
      </c>
      <c r="D56" s="86">
        <v>36</v>
      </c>
      <c r="E56" s="90">
        <v>0</v>
      </c>
      <c r="F56" s="34">
        <f aca="true" t="shared" si="2" ref="F56:F61">E56*D56</f>
        <v>0</v>
      </c>
      <c r="G56" s="2"/>
      <c r="H56" s="10"/>
      <c r="I56" s="9"/>
      <c r="J56" s="9"/>
      <c r="K56" s="9"/>
      <c r="L56" s="9"/>
      <c r="M56" s="15"/>
    </row>
    <row r="57" spans="1:13" ht="12.75" customHeight="1">
      <c r="A57" s="111">
        <v>32</v>
      </c>
      <c r="B57" s="102" t="s">
        <v>92</v>
      </c>
      <c r="C57" s="32" t="s">
        <v>60</v>
      </c>
      <c r="D57" s="96">
        <v>36</v>
      </c>
      <c r="E57" s="90">
        <v>0</v>
      </c>
      <c r="F57" s="93">
        <f t="shared" si="2"/>
        <v>0</v>
      </c>
      <c r="G57" s="2"/>
      <c r="H57" s="10"/>
      <c r="I57" s="9"/>
      <c r="J57" s="9"/>
      <c r="K57" s="9"/>
      <c r="L57" s="9"/>
      <c r="M57" s="15"/>
    </row>
    <row r="58" spans="1:13" ht="13.5" customHeight="1">
      <c r="A58" s="116">
        <v>33</v>
      </c>
      <c r="B58" s="81" t="s">
        <v>90</v>
      </c>
      <c r="C58" s="33" t="s">
        <v>60</v>
      </c>
      <c r="D58" s="86">
        <v>92</v>
      </c>
      <c r="E58" s="90">
        <v>0</v>
      </c>
      <c r="F58" s="34">
        <f t="shared" si="2"/>
        <v>0</v>
      </c>
      <c r="G58" s="2"/>
      <c r="H58" s="10"/>
      <c r="I58" s="9"/>
      <c r="J58" s="9"/>
      <c r="K58" s="9"/>
      <c r="L58" s="9"/>
      <c r="M58" s="15"/>
    </row>
    <row r="59" spans="1:13" ht="12.75" customHeight="1">
      <c r="A59" s="111">
        <v>34</v>
      </c>
      <c r="B59" s="102" t="s">
        <v>93</v>
      </c>
      <c r="C59" s="32" t="s">
        <v>60</v>
      </c>
      <c r="D59" s="96">
        <v>92</v>
      </c>
      <c r="E59" s="90">
        <v>0</v>
      </c>
      <c r="F59" s="93">
        <f t="shared" si="2"/>
        <v>0</v>
      </c>
      <c r="G59" s="2"/>
      <c r="H59" s="10"/>
      <c r="I59" s="9"/>
      <c r="J59" s="9"/>
      <c r="K59" s="9"/>
      <c r="L59" s="9"/>
      <c r="M59" s="15"/>
    </row>
    <row r="60" spans="1:13" ht="13.5" customHeight="1">
      <c r="A60" s="116">
        <v>35</v>
      </c>
      <c r="B60" s="81" t="s">
        <v>91</v>
      </c>
      <c r="C60" s="33" t="s">
        <v>60</v>
      </c>
      <c r="D60" s="86">
        <v>6</v>
      </c>
      <c r="E60" s="90">
        <v>0</v>
      </c>
      <c r="F60" s="34">
        <f t="shared" si="2"/>
        <v>0</v>
      </c>
      <c r="G60" s="2"/>
      <c r="H60" s="10"/>
      <c r="I60" s="9"/>
      <c r="J60" s="9"/>
      <c r="K60" s="9"/>
      <c r="L60" s="9"/>
      <c r="M60" s="15"/>
    </row>
    <row r="61" spans="1:13" ht="12.75" customHeight="1">
      <c r="A61" s="111">
        <v>36</v>
      </c>
      <c r="B61" s="102" t="s">
        <v>94</v>
      </c>
      <c r="C61" s="32" t="s">
        <v>60</v>
      </c>
      <c r="D61" s="96">
        <v>6</v>
      </c>
      <c r="E61" s="90">
        <v>0</v>
      </c>
      <c r="F61" s="93">
        <f t="shared" si="2"/>
        <v>0</v>
      </c>
      <c r="G61" s="2"/>
      <c r="H61" s="10"/>
      <c r="I61" s="9"/>
      <c r="J61" s="9"/>
      <c r="K61" s="9"/>
      <c r="L61" s="9"/>
      <c r="M61" s="15"/>
    </row>
    <row r="62" spans="1:13" ht="12.75" customHeight="1">
      <c r="A62" s="105">
        <v>37</v>
      </c>
      <c r="B62" s="41" t="s">
        <v>85</v>
      </c>
      <c r="C62" s="12" t="s">
        <v>42</v>
      </c>
      <c r="D62" s="83">
        <v>10</v>
      </c>
      <c r="E62" s="70">
        <v>0</v>
      </c>
      <c r="F62" s="11">
        <f>E62*D62</f>
        <v>0</v>
      </c>
      <c r="G62" s="2"/>
      <c r="H62" s="10"/>
      <c r="I62" s="9"/>
      <c r="J62" s="9"/>
      <c r="K62" s="9"/>
      <c r="L62" s="9"/>
      <c r="M62" s="15"/>
    </row>
    <row r="63" spans="1:13" ht="12.75" customHeight="1">
      <c r="A63" s="111">
        <v>38</v>
      </c>
      <c r="B63" s="102" t="s">
        <v>86</v>
      </c>
      <c r="C63" s="32" t="s">
        <v>6</v>
      </c>
      <c r="D63" s="83">
        <v>7.5</v>
      </c>
      <c r="E63" s="70">
        <v>0</v>
      </c>
      <c r="F63" s="30">
        <f>E63*D63</f>
        <v>0</v>
      </c>
      <c r="G63" s="2"/>
      <c r="H63" s="10"/>
      <c r="I63" s="9"/>
      <c r="J63" s="9"/>
      <c r="K63" s="9"/>
      <c r="L63" s="9"/>
      <c r="M63" s="15"/>
    </row>
    <row r="64" spans="1:13" ht="12.75" customHeight="1">
      <c r="A64" s="113">
        <v>39</v>
      </c>
      <c r="B64" s="56" t="s">
        <v>107</v>
      </c>
      <c r="C64" s="12" t="s">
        <v>4</v>
      </c>
      <c r="D64" s="83">
        <v>8.298</v>
      </c>
      <c r="E64" s="70">
        <v>0</v>
      </c>
      <c r="F64" s="11">
        <f>E64*D64</f>
        <v>0</v>
      </c>
      <c r="G64" s="2"/>
      <c r="H64" s="10"/>
      <c r="I64" s="9"/>
      <c r="J64" s="9"/>
      <c r="K64" s="9"/>
      <c r="L64" s="9"/>
      <c r="M64" s="15"/>
    </row>
    <row r="65" spans="1:13" ht="12.75" customHeight="1">
      <c r="A65" s="14"/>
      <c r="B65" s="16" t="s">
        <v>7</v>
      </c>
      <c r="C65" s="14"/>
      <c r="D65" s="14"/>
      <c r="E65" s="14"/>
      <c r="F65" s="14"/>
      <c r="G65" s="2"/>
      <c r="H65" s="10"/>
      <c r="I65" s="9"/>
      <c r="J65" s="9"/>
      <c r="K65" s="9"/>
      <c r="L65" s="9"/>
      <c r="M65" s="15"/>
    </row>
    <row r="66" spans="1:13" ht="15" customHeight="1">
      <c r="A66" s="158" t="s">
        <v>108</v>
      </c>
      <c r="B66" s="159"/>
      <c r="C66" s="159"/>
      <c r="D66" s="159"/>
      <c r="E66" s="159"/>
      <c r="F66" s="162"/>
      <c r="G66" s="2"/>
      <c r="H66" s="10"/>
      <c r="I66" s="9"/>
      <c r="J66" s="9"/>
      <c r="K66" s="9"/>
      <c r="L66" s="9"/>
      <c r="M66" s="8"/>
    </row>
    <row r="67" spans="1:13" ht="12.75" customHeight="1">
      <c r="A67" s="117">
        <v>40</v>
      </c>
      <c r="B67" s="56" t="s">
        <v>109</v>
      </c>
      <c r="C67" s="43" t="s">
        <v>60</v>
      </c>
      <c r="D67" s="83">
        <v>2</v>
      </c>
      <c r="E67" s="71">
        <v>0</v>
      </c>
      <c r="F67" s="45">
        <f>E67*D67</f>
        <v>0</v>
      </c>
      <c r="G67" s="2"/>
      <c r="H67" s="10"/>
      <c r="I67" s="9"/>
      <c r="J67" s="9"/>
      <c r="K67" s="9"/>
      <c r="L67" s="9"/>
      <c r="M67" s="8"/>
    </row>
    <row r="68" spans="1:13" ht="12.75" customHeight="1">
      <c r="A68" s="118">
        <v>41</v>
      </c>
      <c r="B68" s="56" t="s">
        <v>110</v>
      </c>
      <c r="C68" s="43" t="s">
        <v>2</v>
      </c>
      <c r="D68" s="83">
        <v>1</v>
      </c>
      <c r="E68" s="71">
        <v>0</v>
      </c>
      <c r="F68" s="45">
        <f>E68*D68</f>
        <v>0</v>
      </c>
      <c r="G68" s="2"/>
      <c r="H68" s="10"/>
      <c r="I68" s="9"/>
      <c r="J68" s="9"/>
      <c r="K68" s="9"/>
      <c r="L68" s="9"/>
      <c r="M68" s="8"/>
    </row>
    <row r="69" spans="1:13" ht="12.75" customHeight="1">
      <c r="A69" s="117">
        <v>42</v>
      </c>
      <c r="B69" s="56" t="s">
        <v>111</v>
      </c>
      <c r="C69" s="43" t="s">
        <v>60</v>
      </c>
      <c r="D69" s="83">
        <v>2</v>
      </c>
      <c r="E69" s="71">
        <v>0</v>
      </c>
      <c r="F69" s="45">
        <f>E69*D69</f>
        <v>0</v>
      </c>
      <c r="G69" s="2"/>
      <c r="H69" s="10"/>
      <c r="I69" s="9"/>
      <c r="J69" s="9"/>
      <c r="K69" s="9"/>
      <c r="L69" s="9"/>
      <c r="M69" s="8"/>
    </row>
    <row r="70" spans="1:13" ht="15" customHeight="1">
      <c r="A70" s="158" t="s">
        <v>44</v>
      </c>
      <c r="B70" s="159"/>
      <c r="C70" s="159"/>
      <c r="D70" s="159"/>
      <c r="E70" s="159"/>
      <c r="F70" s="162"/>
      <c r="G70" s="2"/>
      <c r="H70" s="10"/>
      <c r="I70" s="9"/>
      <c r="J70" s="9"/>
      <c r="K70" s="9"/>
      <c r="L70" s="9"/>
      <c r="M70" s="8"/>
    </row>
    <row r="71" spans="1:13" ht="12.75" customHeight="1">
      <c r="A71" s="117">
        <v>43</v>
      </c>
      <c r="B71" s="56" t="s">
        <v>45</v>
      </c>
      <c r="C71" s="43" t="s">
        <v>5</v>
      </c>
      <c r="D71" s="83">
        <v>145.32</v>
      </c>
      <c r="E71" s="71">
        <v>0</v>
      </c>
      <c r="F71" s="45">
        <f>E71*D71</f>
        <v>0</v>
      </c>
      <c r="G71" s="2"/>
      <c r="H71" s="10"/>
      <c r="I71" s="9"/>
      <c r="J71" s="9"/>
      <c r="K71" s="9"/>
      <c r="L71" s="9"/>
      <c r="M71" s="8"/>
    </row>
    <row r="72" spans="1:13" ht="12.75" customHeight="1">
      <c r="A72" s="115" t="s">
        <v>54</v>
      </c>
      <c r="B72" s="91" t="s">
        <v>98</v>
      </c>
      <c r="C72" s="64"/>
      <c r="D72" s="92">
        <v>145.32</v>
      </c>
      <c r="E72" s="120"/>
      <c r="F72" s="93"/>
      <c r="G72" s="19"/>
      <c r="H72" s="10"/>
      <c r="I72" s="18"/>
      <c r="J72" s="18"/>
      <c r="K72" s="18"/>
      <c r="L72" s="18"/>
      <c r="M72" s="8"/>
    </row>
    <row r="73" spans="1:13" ht="12.75" customHeight="1">
      <c r="A73" s="118">
        <v>44</v>
      </c>
      <c r="B73" s="56" t="s">
        <v>46</v>
      </c>
      <c r="C73" s="43" t="s">
        <v>5</v>
      </c>
      <c r="D73" s="83">
        <v>145.32</v>
      </c>
      <c r="E73" s="71">
        <v>0</v>
      </c>
      <c r="F73" s="45">
        <f>E73*D73</f>
        <v>0</v>
      </c>
      <c r="G73" s="2"/>
      <c r="H73" s="10"/>
      <c r="I73" s="9"/>
      <c r="J73" s="9"/>
      <c r="K73" s="9"/>
      <c r="L73" s="9"/>
      <c r="M73" s="8"/>
    </row>
    <row r="74" spans="1:13" ht="12.75" customHeight="1">
      <c r="A74" s="105"/>
      <c r="B74" s="16" t="s">
        <v>97</v>
      </c>
      <c r="C74" s="14"/>
      <c r="D74" s="14"/>
      <c r="E74" s="14"/>
      <c r="F74" s="14"/>
      <c r="G74" s="2"/>
      <c r="H74" s="10"/>
      <c r="I74" s="9"/>
      <c r="J74" s="9"/>
      <c r="K74" s="9"/>
      <c r="L74" s="9"/>
      <c r="M74" s="15"/>
    </row>
    <row r="75" spans="1:13" ht="12.75" customHeight="1">
      <c r="A75" s="105">
        <v>45</v>
      </c>
      <c r="B75" s="95" t="s">
        <v>70</v>
      </c>
      <c r="C75" s="12" t="s">
        <v>4</v>
      </c>
      <c r="D75" s="83">
        <v>0.1</v>
      </c>
      <c r="E75" s="70">
        <v>0</v>
      </c>
      <c r="F75" s="11">
        <f>E75*D75</f>
        <v>0</v>
      </c>
      <c r="G75" s="2"/>
      <c r="H75" s="10"/>
      <c r="I75" s="9"/>
      <c r="J75" s="9"/>
      <c r="K75" s="9"/>
      <c r="L75" s="9"/>
      <c r="M75" s="15"/>
    </row>
    <row r="76" spans="1:2" ht="12.75" customHeight="1">
      <c r="A76" s="119"/>
      <c r="B76" s="16" t="s">
        <v>65</v>
      </c>
    </row>
    <row r="77" spans="1:27" ht="14.25" customHeight="1">
      <c r="A77" s="163" t="s">
        <v>48</v>
      </c>
      <c r="B77" s="142"/>
      <c r="C77" s="142"/>
      <c r="D77" s="142"/>
      <c r="E77" s="164"/>
      <c r="F77" s="143"/>
      <c r="G77" s="2"/>
      <c r="H77" s="10"/>
      <c r="I77" s="9"/>
      <c r="J77" s="9"/>
      <c r="K77" s="9"/>
      <c r="L77" s="9"/>
      <c r="M77" s="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18" s="3" customFormat="1" ht="12.75" customHeight="1">
      <c r="A78" s="117">
        <v>46</v>
      </c>
      <c r="B78" s="56" t="s">
        <v>49</v>
      </c>
      <c r="C78" s="43" t="s">
        <v>47</v>
      </c>
      <c r="D78" s="72">
        <v>1</v>
      </c>
      <c r="E78" s="74">
        <v>0</v>
      </c>
      <c r="F78" s="73">
        <f>E78*D78</f>
        <v>0</v>
      </c>
      <c r="G78" s="2"/>
      <c r="H78" s="10"/>
      <c r="I78" s="9"/>
      <c r="J78" s="9"/>
      <c r="K78" s="9"/>
      <c r="L78" s="9"/>
      <c r="M78" s="8"/>
      <c r="N78" s="2"/>
      <c r="O78" s="2"/>
      <c r="P78" s="2"/>
      <c r="Q78" s="2"/>
      <c r="R78" s="2"/>
    </row>
    <row r="79" spans="1:18" s="3" customFormat="1" ht="14.25" customHeight="1">
      <c r="A79" s="163" t="s">
        <v>58</v>
      </c>
      <c r="B79" s="160"/>
      <c r="C79" s="160"/>
      <c r="D79" s="160"/>
      <c r="E79" s="160"/>
      <c r="F79" s="161"/>
      <c r="G79" s="2"/>
      <c r="H79" s="10"/>
      <c r="I79" s="9"/>
      <c r="J79" s="9"/>
      <c r="K79" s="9"/>
      <c r="L79" s="9"/>
      <c r="M79" s="8"/>
      <c r="N79" s="2"/>
      <c r="O79" s="2"/>
      <c r="P79" s="2"/>
      <c r="Q79" s="2"/>
      <c r="R79" s="2"/>
    </row>
    <row r="80" spans="1:18" s="3" customFormat="1" ht="12.75" customHeight="1">
      <c r="A80" s="117">
        <v>47</v>
      </c>
      <c r="B80" s="46" t="s">
        <v>3</v>
      </c>
      <c r="C80" s="43" t="s">
        <v>47</v>
      </c>
      <c r="D80" s="44">
        <v>1</v>
      </c>
      <c r="E80" s="71">
        <v>0</v>
      </c>
      <c r="F80" s="45">
        <f>E80*D80</f>
        <v>0</v>
      </c>
      <c r="G80" s="2"/>
      <c r="H80" s="10"/>
      <c r="I80" s="9"/>
      <c r="J80" s="9"/>
      <c r="K80" s="9"/>
      <c r="L80" s="9"/>
      <c r="M80" s="8"/>
      <c r="N80" s="2"/>
      <c r="O80" s="2"/>
      <c r="P80" s="2"/>
      <c r="Q80" s="2"/>
      <c r="R80" s="2"/>
    </row>
    <row r="81" spans="1:18" s="3" customFormat="1" ht="12.75" customHeight="1" thickBot="1">
      <c r="A81" s="47"/>
      <c r="B81" s="48" t="s">
        <v>57</v>
      </c>
      <c r="C81" s="156"/>
      <c r="D81" s="157"/>
      <c r="E81" s="49"/>
      <c r="F81" s="49"/>
      <c r="G81" s="2"/>
      <c r="H81" s="10"/>
      <c r="I81" s="9"/>
      <c r="J81" s="9"/>
      <c r="K81" s="9"/>
      <c r="L81" s="9"/>
      <c r="M81" s="8"/>
      <c r="N81" s="2"/>
      <c r="O81" s="2"/>
      <c r="P81" s="2"/>
      <c r="Q81" s="2"/>
      <c r="R81" s="2"/>
    </row>
    <row r="82" spans="1:18" s="3" customFormat="1" ht="15" customHeight="1" thickTop="1">
      <c r="A82" s="7"/>
      <c r="B82" s="6" t="s">
        <v>52</v>
      </c>
      <c r="C82" s="144">
        <f>SUM(F7:F80)</f>
        <v>0</v>
      </c>
      <c r="D82" s="145"/>
      <c r="E82" s="145"/>
      <c r="F82" s="146"/>
      <c r="G82" s="2"/>
      <c r="H82" s="5"/>
      <c r="I82" s="4"/>
      <c r="J82" s="4"/>
      <c r="K82" s="4"/>
      <c r="L82" s="4"/>
      <c r="M82" s="2"/>
      <c r="N82" s="2"/>
      <c r="O82" s="2"/>
      <c r="P82" s="2"/>
      <c r="Q82" s="2"/>
      <c r="R82" s="2"/>
    </row>
    <row r="83" spans="7:18" ht="12.75" customHeight="1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 customHeight="1">
      <c r="B84" s="26" t="s">
        <v>19</v>
      </c>
      <c r="E84" s="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6" spans="1:2" ht="15">
      <c r="A86" s="63"/>
      <c r="B86" s="63"/>
    </row>
    <row r="90" ht="12.75" customHeight="1"/>
  </sheetData>
  <sheetProtection algorithmName="SHA-512" hashValue="BYZW5l9kxlY10K+lnlEkvhCO/JSvcY9TlsT3JI27acTEdGuKHziaUJNyuqWlSJJDpWN6Ssj9pRzTaNTXpMr7Tg==" saltValue="CrvEau6ZiXjbfTOw7jHxbA==" spinCount="100000" sheet="1" objects="1" scenarios="1" selectLockedCells="1"/>
  <mergeCells count="14">
    <mergeCell ref="A1:F1"/>
    <mergeCell ref="A6:F6"/>
    <mergeCell ref="A19:F19"/>
    <mergeCell ref="A27:F27"/>
    <mergeCell ref="C82:F82"/>
    <mergeCell ref="A2:F4"/>
    <mergeCell ref="C81:D81"/>
    <mergeCell ref="A34:F34"/>
    <mergeCell ref="A39:F39"/>
    <mergeCell ref="A70:F70"/>
    <mergeCell ref="A77:F77"/>
    <mergeCell ref="A79:F79"/>
    <mergeCell ref="A31:F31"/>
    <mergeCell ref="A66:F66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 scale="93" r:id="rId1"/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 topLeftCell="A1">
      <selection activeCell="A1" sqref="A1:I1"/>
    </sheetView>
  </sheetViews>
  <sheetFormatPr defaultColWidth="9.140625" defaultRowHeight="15"/>
  <cols>
    <col min="1" max="8" width="9.140625" style="27" customWidth="1"/>
    <col min="9" max="9" width="11.28125" style="27" customWidth="1"/>
    <col min="10" max="16384" width="9.140625" style="27" customWidth="1"/>
  </cols>
  <sheetData>
    <row r="1" spans="1:9" ht="20.25" customHeight="1">
      <c r="A1" s="167" t="s">
        <v>23</v>
      </c>
      <c r="B1" s="167"/>
      <c r="C1" s="167"/>
      <c r="D1" s="167"/>
      <c r="E1" s="167"/>
      <c r="F1" s="167"/>
      <c r="G1" s="167"/>
      <c r="H1" s="167"/>
      <c r="I1" s="167"/>
    </row>
    <row r="3" spans="1:9" ht="15">
      <c r="A3" s="168" t="s">
        <v>24</v>
      </c>
      <c r="B3" s="168"/>
      <c r="C3" s="168"/>
      <c r="D3" s="168"/>
      <c r="E3" s="168"/>
      <c r="F3" s="168"/>
      <c r="G3" s="168"/>
      <c r="H3" s="168"/>
      <c r="I3" s="168"/>
    </row>
    <row r="5" spans="1:9" ht="15">
      <c r="A5" s="169" t="s">
        <v>25</v>
      </c>
      <c r="B5" s="169"/>
      <c r="C5" s="169"/>
      <c r="D5" s="169"/>
      <c r="E5" s="169"/>
      <c r="F5" s="169"/>
      <c r="G5" s="169"/>
      <c r="H5" s="169"/>
      <c r="I5" s="169"/>
    </row>
    <row r="6" spans="1:9" ht="15">
      <c r="A6" s="168" t="s">
        <v>26</v>
      </c>
      <c r="B6" s="168"/>
      <c r="C6" s="168"/>
      <c r="D6" s="168"/>
      <c r="E6" s="168"/>
      <c r="F6" s="168"/>
      <c r="G6" s="168"/>
      <c r="H6" s="168"/>
      <c r="I6" s="168"/>
    </row>
    <row r="7" spans="1:9" ht="15">
      <c r="A7" s="168" t="s">
        <v>27</v>
      </c>
      <c r="B7" s="168"/>
      <c r="C7" s="168"/>
      <c r="D7" s="168"/>
      <c r="E7" s="168"/>
      <c r="F7" s="168"/>
      <c r="G7" s="168"/>
      <c r="H7" s="168"/>
      <c r="I7" s="168"/>
    </row>
    <row r="9" spans="1:9" ht="15">
      <c r="A9" s="169" t="s">
        <v>28</v>
      </c>
      <c r="B9" s="169"/>
      <c r="C9" s="169"/>
      <c r="D9" s="169"/>
      <c r="E9" s="169"/>
      <c r="F9" s="169"/>
      <c r="G9" s="169"/>
      <c r="H9" s="169"/>
      <c r="I9" s="169"/>
    </row>
    <row r="10" spans="1:9" ht="15">
      <c r="A10" s="166" t="s">
        <v>29</v>
      </c>
      <c r="B10" s="166"/>
      <c r="C10" s="166"/>
      <c r="D10" s="166"/>
      <c r="E10" s="166"/>
      <c r="F10" s="166"/>
      <c r="G10" s="166"/>
      <c r="H10" s="166"/>
      <c r="I10" s="166"/>
    </row>
    <row r="11" spans="1:9" ht="15">
      <c r="A11" s="166" t="s">
        <v>30</v>
      </c>
      <c r="B11" s="166"/>
      <c r="C11" s="166"/>
      <c r="D11" s="166"/>
      <c r="E11" s="166"/>
      <c r="F11" s="166"/>
      <c r="G11" s="166"/>
      <c r="H11" s="166"/>
      <c r="I11" s="166"/>
    </row>
    <row r="12" spans="1:9" ht="15">
      <c r="A12" s="166" t="s">
        <v>31</v>
      </c>
      <c r="B12" s="166"/>
      <c r="C12" s="166"/>
      <c r="D12" s="166"/>
      <c r="E12" s="166"/>
      <c r="F12" s="166"/>
      <c r="G12" s="166"/>
      <c r="H12" s="166"/>
      <c r="I12" s="166"/>
    </row>
    <row r="13" spans="1:9" ht="15">
      <c r="A13" s="166" t="s">
        <v>32</v>
      </c>
      <c r="B13" s="166"/>
      <c r="C13" s="166"/>
      <c r="D13" s="166"/>
      <c r="E13" s="166"/>
      <c r="F13" s="166"/>
      <c r="G13" s="166"/>
      <c r="H13" s="166"/>
      <c r="I13" s="166"/>
    </row>
  </sheetData>
  <sheetProtection algorithmName="SHA-512" hashValue="zC+KdiSXw4Ac//amrYpmcAxcmNJBugw//cJ0zqGr5//UYFDC13Vfu7gKrfUeXe6/lWTgl2uTR4JpPdpCsKQNxg==" saltValue="jKdCMR3Gb1Qovc0IudNwNw==" spinCount="100000" sheet="1" objects="1" scenarios="1" selectLockedCells="1" selectUnlockedCells="1"/>
  <mergeCells count="10">
    <mergeCell ref="A10:I10"/>
    <mergeCell ref="A11:I11"/>
    <mergeCell ref="A12:I12"/>
    <mergeCell ref="A13:I13"/>
    <mergeCell ref="A1:I1"/>
    <mergeCell ref="A3:I3"/>
    <mergeCell ref="A5:I5"/>
    <mergeCell ref="A6:I6"/>
    <mergeCell ref="A7:I7"/>
    <mergeCell ref="A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 Petr</dc:creator>
  <cp:keywords/>
  <dc:description/>
  <cp:lastModifiedBy>Ing. Blanka Kratochvílová</cp:lastModifiedBy>
  <cp:lastPrinted>2017-01-26T13:25:52Z</cp:lastPrinted>
  <dcterms:created xsi:type="dcterms:W3CDTF">2015-05-14T10:18:08Z</dcterms:created>
  <dcterms:modified xsi:type="dcterms:W3CDTF">2018-02-05T12:07:19Z</dcterms:modified>
  <cp:category/>
  <cp:version/>
  <cp:contentType/>
  <cp:contentStatus/>
</cp:coreProperties>
</file>